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61" documentId="13_ncr:1_{F6CB121F-512D-4AA6-A0C1-0FB36C537598}" xr6:coauthVersionLast="47" xr6:coauthVersionMax="47" xr10:uidLastSave="{6A283263-271F-481C-8E43-591F874E7F8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B15" i="4"/>
  <c r="B16" i="4"/>
  <c r="B17" i="4"/>
  <c r="B18" i="4"/>
  <c r="B19" i="4"/>
  <c r="B20" i="4"/>
  <c r="B21"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<sst xmlns="http://schemas.openxmlformats.org/spreadsheetml/2006/main" count="180273" uniqueCount="39121">
  <si>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</si>
  <si>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</si>
  <si>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</si>
  <si>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</si>
  <si>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</si>
  <si>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</si>
  <si>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</si>
  <si>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</si>
  <si>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</si>
  <si>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</si>
  <si>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</si>
  <si>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</si>
  <si>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</si>
  <si>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</si>
  <si>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</si>
  <si>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</si>
  <si>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</si>
  <si>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</si>
  <si>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</si>
  <si>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</si>
  <si>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</si>
  <si>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</si>
  <si>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</si>
  <si>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</si>
  <si>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</si>
  <si>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</si>
  <si>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</si>
  <si>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</si>
  <si>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</si>
  <si>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</si>
  <si>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</si>
  <si>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</si>
  <si>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</si>
  <si>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</si>
  <si>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</si>
  <si>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</si>
  <si>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</si>
  <si>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</si>
  <si>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</si>
  <si>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</si>
  <si>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</si>
  <si>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</si>
  <si>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</si>
  <si>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</si>
  <si>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</si>
  <si>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</si>
  <si>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</si>
  <si>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</si>
  <si>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</si>
  <si>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</si>
  <si>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</si>
  <si>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</si>
  <si>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</si>
  <si>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</si>
  <si>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</si>
  <si>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</si>
  <si>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</si>
  <si>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</si>
  <si>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</si>
  <si>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</si>
  <si>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</si>
  <si>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</si>
  <si>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</si>
  <si>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</si>
  <si>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</si>
  <si>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</si>
  <si>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</si>
  <si>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</si>
  <si>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</si>
  <si>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</si>
  <si>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</si>
  <si>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</si>
  <si>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</si>
  <si>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</si>
  <si>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</si>
  <si>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</si>
  <si>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</si>
  <si>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</si>
  <si>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</si>
  <si>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</si>
  <si>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</si>
  <si>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</si>
  <si>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</si>
  <si>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</si>
  <si>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</si>
  <si>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</si>
  <si>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</si>
  <si>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</si>
  <si>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</si>
  <si>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</si>
  <si>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</si>
  <si>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</si>
  <si>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</si>
  <si>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</si>
  <si>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</si>
  <si>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</si>
  <si>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</si>
  <si>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</si>
  <si>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</si>
  <si>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</si>
  <si>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</si>
  <si>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</si>
  <si>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</si>
  <si>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</si>
  <si>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</si>
  <si>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</si>
  <si>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</si>
  <si>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</si>
  <si>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</si>
  <si>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</si>
  <si>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</si>
  <si>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</si>
  <si>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</si>
  <si>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</si>
  <si>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</si>
  <si>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</si>
  <si>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</si>
  <si>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</si>
  <si>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</si>
  <si>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</si>
  <si>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</si>
  <si>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</si>
  <si>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</si>
  <si>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</si>
  <si>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</si>
  <si>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</si>
  <si>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</si>
  <si>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</si>
  <si>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</si>
  <si>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</si>
  <si>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</si>
  <si>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</si>
  <si>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</si>
  <si>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</si>
  <si>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</si>
  <si>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</si>
  <si>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</si>
  <si>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</si>
  <si>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</si>
  <si>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</si>
  <si>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</si>
  <si>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</si>
  <si>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</si>
  <si>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</si>
  <si>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</si>
  <si>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</si>
  <si>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</si>
  <si>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</si>
  <si>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</si>
  <si>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</si>
  <si>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</si>
  <si>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</si>
  <si>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</si>
  <si>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</si>
  <si>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</si>
  <si>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</si>
  <si>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</si>
  <si>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</si>
  <si>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</si>
  <si>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</si>
  <si>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</si>
  <si>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</si>
  <si>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</si>
  <si>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</si>
  <si>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</si>
  <si>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</si>
  <si>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</si>
  <si>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</si>
  <si>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</si>
  <si>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</si>
  <si>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</si>
  <si>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</si>
  <si>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</si>
  <si>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</si>
  <si>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</si>
  <si>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</si>
  <si>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</si>
  <si>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</si>
  <si>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</si>
  <si>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</si>
  <si>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</si>
  <si>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</si>
  <si>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</si>
  <si>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</si>
  <si>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</si>
  <si>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</si>
  <si>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</si>
  <si>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</si>
  <si>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</si>
  <si>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</si>
  <si>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</si>
  <si>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</si>
  <si>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</si>
  <si>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</si>
  <si>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</si>
  <si>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</si>
  <si>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</si>
  <si>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</si>
  <si>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</si>
  <si>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</si>
  <si>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</si>
  <si>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</si>
  <si>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</si>
  <si>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</si>
  <si>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</si>
  <si>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</si>
  <si>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</si>
  <si>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</si>
  <si>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</si>
  <si>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</si>
  <si>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</si>
  <si>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</si>
  <si>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</si>
  <si>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</si>
  <si>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</si>
  <si>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</si>
  <si>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</si>
  <si>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</si>
  <si>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</si>
  <si>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</si>
  <si>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</si>
  <si>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</si>
  <si>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</si>
  <si>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</si>
  <si>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</si>
  <si>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</si>
  <si>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</si>
  <si>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</si>
  <si>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</si>
  <si>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</si>
  <si>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</si>
  <si>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</si>
  <si>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</si>
  <si>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</si>
  <si>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</si>
  <si>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</si>
  <si>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</si>
  <si>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</si>
  <si>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</si>
  <si>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</si>
  <si>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</si>
  <si>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</si>
  <si>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</si>
  <si>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</si>
  <si>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</si>
  <si>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</si>
  <si>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</si>
  <si>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</si>
  <si>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</si>
  <si>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</si>
  <si>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</si>
  <si>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</si>
  <si>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</si>
  <si>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</si>
  <si>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</si>
  <si>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</si>
  <si>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</si>
  <si>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</si>
  <si>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</si>
  <si>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</si>
  <si>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</si>
  <si>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</si>
  <si>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</si>
  <si>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</si>
  <si>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</si>
  <si>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</si>
  <si>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</si>
  <si>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</si>
  <si>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</si>
  <si>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</si>
  <si>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</si>
  <si>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</si>
  <si>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</si>
  <si>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</si>
  <si>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</si>
  <si>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</si>
  <si>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</si>
  <si>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</si>
  <si>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</si>
  <si>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</si>
  <si>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</si>
  <si>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</si>
  <si>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</si>
  <si>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</si>
  <si>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</si>
  <si>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</si>
  <si>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</si>
  <si>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</si>
  <si>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</si>
  <si>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</si>
  <si>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</si>
  <si>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</si>
  <si>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</si>
  <si>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</si>
  <si>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</si>
  <si>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</si>
  <si>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</si>
  <si>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</si>
  <si>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</si>
  <si>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</si>
  <si>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</si>
  <si>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</si>
  <si>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</si>
  <si>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</si>
  <si>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</si>
  <si>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</si>
  <si>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</si>
  <si>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</si>
  <si>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</si>
  <si>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</si>
  <si>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</si>
  <si>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</si>
  <si>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</si>
  <si>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</si>
  <si>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</si>
  <si>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</si>
  <si>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</si>
  <si>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</si>
  <si>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</si>
  <si>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</si>
  <si>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</si>
  <si>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</si>
  <si>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</si>
  <si>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</si>
  <si>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</si>
  <si>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</si>
  <si>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</si>
  <si>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</si>
  <si>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</si>
  <si>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</si>
  <si>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</si>
  <si>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</si>
  <si>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</si>
  <si>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</si>
  <si>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</si>
  <si>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</si>
  <si>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</si>
  <si>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</si>
  <si>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</si>
  <si>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</si>
  <si>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</si>
  <si>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</si>
  <si>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</si>
  <si>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</si>
  <si>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</si>
  <si>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</si>
  <si>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</si>
  <si>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</si>
  <si>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</si>
  <si>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</si>
  <si>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</si>
  <si>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</si>
  <si>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</si>
  <si>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</si>
  <si>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</si>
  <si>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</si>
  <si>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</si>
  <si>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</si>
  <si>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</si>
  <si>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</si>
  <si>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</si>
  <si>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</si>
  <si>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</si>
  <si>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</si>
  <si>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</si>
  <si>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</si>
  <si>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</si>
  <si>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</si>
  <si>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</si>
  <si>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</si>
  <si>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</si>
  <si>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</si>
  <si>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</si>
  <si>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</si>
  <si>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</si>
  <si>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</si>
  <si>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</si>
  <si>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</si>
  <si>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</si>
  <si>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</si>
  <si>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</si>
  <si>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</si>
  <si>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</si>
  <si>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</si>
  <si>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</si>
  <si>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</si>
  <si>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</si>
  <si>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</si>
  <si>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</si>
  <si>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</si>
  <si>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</si>
  <si>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</si>
  <si>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</si>
  <si>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</si>
  <si>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</si>
  <si>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</si>
  <si>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</si>
  <si>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</si>
  <si>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</si>
  <si>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</si>
  <si>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</si>
  <si>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</si>
  <si>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</si>
  <si>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</si>
  <si>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</si>
  <si>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</si>
  <si>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</si>
  <si>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</si>
  <si>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</si>
  <si>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</si>
  <si>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</si>
  <si>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</si>
  <si>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</si>
  <si>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</si>
  <si>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</si>
  <si>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</si>
  <si>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</si>
  <si>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</si>
  <si>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</si>
  <si>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</si>
  <si>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</si>
  <si>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</si>
  <si>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</si>
  <si>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</si>
  <si>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</si>
  <si>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</si>
  <si>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</si>
  <si>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</si>
  <si>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</si>
  <si>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</si>
  <si>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</si>
  <si>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</si>
  <si>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</si>
  <si>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</si>
  <si>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</si>
  <si>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</si>
  <si>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</si>
  <si>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</si>
  <si>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</si>
  <si>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</si>
  <si>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</si>
  <si>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</si>
  <si>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</si>
  <si>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</si>
  <si>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</si>
  <si>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</si>
  <si>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</si>
  <si>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</si>
  <si>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</si>
  <si>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</si>
  <si>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</si>
  <si>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</si>
  <si>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</si>
  <si>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</si>
  <si>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</si>
  <si>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</si>
  <si>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</si>
  <si>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</si>
  <si>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</si>
  <si>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</si>
  <si>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</si>
  <si>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</si>
  <si>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</si>
  <si>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</si>
  <si>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</si>
  <si>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</si>
  <si>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</si>
  <si>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</si>
  <si>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</si>
  <si>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</si>
  <si>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</si>
  <si>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</si>
  <si>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</si>
  <si>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</si>
  <si>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</si>
  <si>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</si>
  <si>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</si>
  <si>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</si>
  <si>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</si>
  <si>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</si>
  <si>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</si>
  <si>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</si>
  <si>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</si>
  <si>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</si>
  <si>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</si>
  <si>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</si>
  <si>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</si>
  <si>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</si>
  <si>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</si>
  <si>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</si>
  <si>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</si>
  <si>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</si>
  <si>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</si>
  <si>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</si>
  <si>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</si>
  <si>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</si>
  <si>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</si>
  <si>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</si>
  <si>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</si>
  <si>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</si>
  <si>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</si>
  <si>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</si>
  <si>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</si>
  <si>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</si>
  <si>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</si>
  <si>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</si>
  <si>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</si>
  <si>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</si>
  <si>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</si>
  <si>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</si>
  <si>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</si>
  <si>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</si>
  <si>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</si>
  <si>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</si>
  <si>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</si>
  <si>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</si>
  <si>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</si>
  <si>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</si>
  <si>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</si>
  <si>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</si>
  <si>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</si>
  <si>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</si>
  <si>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</si>
  <si>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</si>
  <si>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</si>
  <si>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</si>
  <si>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</si>
  <si>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</si>
  <si>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</si>
  <si>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</si>
  <si>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</si>
  <si>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</si>
  <si>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</si>
  <si>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</si>
  <si>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</si>
  <si>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</si>
  <si>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</si>
  <si>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</si>
  <si>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</si>
  <si>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</si>
  <si>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</si>
  <si>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</si>
  <si>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</si>
  <si>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</si>
  <si>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</si>
  <si>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</si>
  <si>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</si>
  <si>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</si>
  <si>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</si>
  <si>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</si>
  <si>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</si>
  <si>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</si>
  <si>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</si>
  <si>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</si>
  <si>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</si>
  <si>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</si>
  <si>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</si>
  <si>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</si>
  <si>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</si>
  <si>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</si>
  <si>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</si>
  <si>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</si>
  <si>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</si>
  <si>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</si>
  <si>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</si>
  <si>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</si>
  <si>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</si>
  <si>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</si>
  <si>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</si>
  <si>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</si>
  <si>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</si>
  <si>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</si>
  <si>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</si>
  <si>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</si>
  <si>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</si>
  <si>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</si>
  <si>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</si>
  <si>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</si>
  <si>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</si>
  <si>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</si>
  <si>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</si>
  <si>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</si>
  <si>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</si>
  <si>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</si>
  <si>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</si>
  <si>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</si>
  <si>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</si>
  <si>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</si>
  <si>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</si>
  <si>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</si>
  <si>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</si>
  <si>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</si>
  <si>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</si>
  <si>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</si>
  <si>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</si>
  <si>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</si>
  <si>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</si>
  <si>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</si>
  <si>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</si>
  <si>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</si>
  <si>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</si>
  <si>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</si>
  <si>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</si>
  <si>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</si>
  <si>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</si>
  <si>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</si>
  <si>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</si>
  <si>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</si>
  <si>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</si>
  <si>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</si>
  <si>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</si>
  <si>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</si>
  <si>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</si>
  <si>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</si>
  <si>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</si>
  <si>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</si>
  <si>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</si>
  <si>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</si>
  <si>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</si>
  <si>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</si>
  <si>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</si>
  <si>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</si>
  <si>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</si>
  <si>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</si>
  <si>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</si>
  <si>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</si>
  <si>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</si>
  <si>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</si>
  <si>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</si>
  <si>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</si>
  <si>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</si>
  <si>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</si>
  <si>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</si>
  <si>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</si>
  <si>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</si>
  <si>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</si>
  <si>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</si>
  <si>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</si>
  <si>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</si>
  <si>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</si>
  <si>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</si>
  <si>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</si>
  <si>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</si>
  <si>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</si>
  <si>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</si>
  <si>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</si>
  <si>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</si>
  <si>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</si>
  <si>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</si>
  <si>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</si>
  <si>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</si>
  <si>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</si>
  <si>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</si>
  <si>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</si>
  <si>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</si>
  <si>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</si>
  <si>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</si>
  <si>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</si>
  <si>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</si>
  <si>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</si>
  <si>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</si>
  <si>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</si>
  <si>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</si>
  <si>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</si>
  <si>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</si>
  <si>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</si>
  <si>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</si>
  <si>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</si>
  <si>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</si>
  <si>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</si>
  <si>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</si>
  <si>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</si>
  <si>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</si>
  <si>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</si>
  <si>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</si>
  <si>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</si>
  <si>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</si>
  <si>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</si>
  <si>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</si>
  <si>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</si>
  <si>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</si>
  <si>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</si>
  <si>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</si>
  <si>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</si>
  <si>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</si>
  <si>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</si>
  <si>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</si>
  <si>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</si>
  <si>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</si>
  <si>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</si>
  <si>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</si>
  <si>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</si>
  <si>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</si>
  <si>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</si>
  <si>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</si>
  <si>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</si>
  <si>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</si>
  <si>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</si>
  <si>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</si>
  <si>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</si>
  <si>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</si>
  <si>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</si>
  <si>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</si>
  <si>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</si>
  <si>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</si>
  <si>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</si>
  <si>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</si>
  <si>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</si>
  <si>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</si>
  <si>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</si>
  <si>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</si>
  <si>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</si>
  <si>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</si>
  <si>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</si>
  <si>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</si>
  <si>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</si>
  <si>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</si>
  <si>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</si>
  <si>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</si>
  <si>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</si>
  <si>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</si>
  <si>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</si>
  <si>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</si>
  <si>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</si>
  <si>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</si>
  <si>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</si>
  <si>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</si>
  <si>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</si>
  <si>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</si>
  <si>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</si>
  <si>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</si>
  <si>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</si>
  <si>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</si>
  <si>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</si>
  <si>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</si>
  <si>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</si>
  <si>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</si>
  <si>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</si>
  <si>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</si>
  <si>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</si>
  <si>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</si>
  <si>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</si>
  <si>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</si>
  <si>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</si>
  <si>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</si>
  <si>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</si>
  <si>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</si>
  <si>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</si>
  <si>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</si>
  <si>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</si>
  <si>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</si>
  <si>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</si>
  <si>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</si>
  <si>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</si>
  <si>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</si>
  <si>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</si>
  <si>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</si>
  <si>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</si>
  <si>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</si>
  <si>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</si>
  <si>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</si>
  <si>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</si>
  <si>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</si>
  <si>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</si>
  <si>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</si>
  <si>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</si>
  <si>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</si>
  <si>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</si>
  <si>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</si>
  <si>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</si>
  <si>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</si>
  <si>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</si>
  <si>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</si>
  <si>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</si>
  <si>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</si>
  <si>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</si>
  <si>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</si>
  <si>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</si>
  <si>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</si>
  <si>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</si>
  <si>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</si>
  <si>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</si>
  <si>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</si>
  <si>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</si>
  <si>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</si>
  <si>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</si>
  <si>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</si>
  <si>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</si>
  <si>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</si>
  <si>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</si>
  <si>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</si>
  <si>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</si>
  <si>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</si>
  <si>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</si>
  <si>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</si>
  <si>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</si>
  <si>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</si>
  <si>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</si>
  <si>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</si>
  <si>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</si>
  <si>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</si>
  <si>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</si>
  <si>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</si>
  <si>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</si>
  <si>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</si>
  <si>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</si>
  <si>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</si>
  <si>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</si>
  <si>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</si>
  <si>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</si>
  <si>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</si>
  <si>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</si>
  <si>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</si>
  <si>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</si>
  <si>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</si>
  <si>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</si>
  <si>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</si>
  <si>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</si>
  <si>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</si>
  <si>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</si>
  <si>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</si>
  <si>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</si>
  <si>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</si>
  <si>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</si>
  <si>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</si>
  <si>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</si>
  <si>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</si>
  <si>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</si>
  <si>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</si>
  <si>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</si>
  <si>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</si>
  <si>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</si>
  <si>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</si>
  <si>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</si>
  <si>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</si>
  <si>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</si>
  <si>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</si>
  <si>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</si>
  <si>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</si>
  <si>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</si>
  <si>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</si>
  <si>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</si>
  <si>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</si>
  <si>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</si>
  <si>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</si>
  <si>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</si>
  <si>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</si>
  <si>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</si>
  <si>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</si>
  <si>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</si>
  <si>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</si>
  <si>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</si>
  <si>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</si>
  <si>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</si>
  <si>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</si>
  <si>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</si>
  <si>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</si>
  <si>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</si>
  <si>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</si>
  <si>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</si>
  <si>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</si>
  <si>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</si>
  <si>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</si>
  <si>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</si>
  <si>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</si>
  <si>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</si>
  <si>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</si>
  <si>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</si>
  <si>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</si>
  <si>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</si>
  <si>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</si>
  <si>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</si>
  <si>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</si>
  <si>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</si>
  <si>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</si>
  <si>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</si>
  <si>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</si>
  <si>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</si>
  <si>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</si>
  <si>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</si>
  <si>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</si>
  <si>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</si>
  <si>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</si>
  <si>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</si>
  <si>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</si>
  <si>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</si>
  <si>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</si>
  <si>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</si>
  <si>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</si>
  <si>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</si>
  <si>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</si>
  <si>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</si>
  <si>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</si>
  <si>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</si>
  <si>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</si>
  <si>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</si>
  <si>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</si>
  <si>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</si>
  <si>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</si>
  <si>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</si>
  <si>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</si>
  <si>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</si>
  <si>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</si>
  <si>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</si>
  <si>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</si>
  <si>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</si>
  <si>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</si>
  <si>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</si>
  <si>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</si>
  <si>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</si>
  <si>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</si>
  <si>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</si>
  <si>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</si>
  <si>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</si>
  <si>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</si>
  <si>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</si>
  <si>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</si>
  <si>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</si>
  <si>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</si>
  <si>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</si>
  <si>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</si>
  <si>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</si>
  <si>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</si>
  <si>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</si>
  <si>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</si>
  <si>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</si>
  <si>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</si>
  <si>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</si>
  <si>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</si>
  <si>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</si>
  <si>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</si>
  <si>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</si>
  <si>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</si>
  <si>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</si>
  <si>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</si>
  <si>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</si>
  <si>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</si>
  <si>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</si>
  <si>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</si>
  <si>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</si>
  <si>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</si>
  <si>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</si>
  <si>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</si>
  <si>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</si>
  <si>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</si>
  <si>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</si>
  <si>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</si>
  <si>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</si>
  <si>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</si>
  <si>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</si>
  <si>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</si>
  <si>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</si>
  <si>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</si>
  <si>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</si>
  <si>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</si>
  <si>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</si>
  <si>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</si>
  <si>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</si>
  <si>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</si>
  <si>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</si>
  <si>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</si>
  <si>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</si>
  <si>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</si>
  <si>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</si>
  <si>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</si>
  <si>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</si>
  <si>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</si>
  <si>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</si>
  <si>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</si>
  <si>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</si>
  <si>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</si>
  <si>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</si>
  <si>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</si>
  <si>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</si>
  <si>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</si>
  <si>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</si>
  <si>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</si>
  <si>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</si>
  <si>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</si>
  <si>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</si>
  <si>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</si>
  <si>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</si>
  <si>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</si>
  <si>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</si>
  <si>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</si>
  <si>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</si>
  <si>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</si>
  <si>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</si>
  <si>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</si>
  <si>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</si>
  <si>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</si>
  <si>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</si>
  <si>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</si>
  <si>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</si>
  <si>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</si>
  <si>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</si>
  <si>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</si>
  <si>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</si>
  <si>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</si>
  <si>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</si>
  <si>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</si>
  <si>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</si>
  <si>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</si>
  <si>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</si>
  <si>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</si>
  <si>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</si>
  <si>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</si>
  <si>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</si>
  <si>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</si>
  <si>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</si>
  <si>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</si>
  <si>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</si>
  <si>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</si>
  <si>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</si>
  <si>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</si>
  <si>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</si>
  <si>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</si>
  <si>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</si>
  <si>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</si>
  <si>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</si>
  <si>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</si>
  <si>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</si>
  <si>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</si>
  <si>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</si>
  <si>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</si>
  <si>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</si>
  <si>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</si>
  <si>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</si>
  <si>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</si>
  <si>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</si>
  <si>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</si>
  <si>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</si>
  <si>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</si>
  <si>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</si>
  <si>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</si>
  <si>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</si>
  <si>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</si>
  <si>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</si>
  <si>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</si>
  <si>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</si>
  <si>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</si>
  <si>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</si>
  <si>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</si>
  <si>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</si>
  <si>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</si>
  <si>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</si>
  <si>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</si>
  <si>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</si>
  <si>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</si>
  <si>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</si>
  <si>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</si>
  <si>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</si>
  <si>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</si>
  <si>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</si>
  <si>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</si>
  <si>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</si>
  <si>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</si>
  <si>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</si>
  <si>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</si>
  <si>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</si>
  <si>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</si>
  <si>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</si>
  <si>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</si>
  <si>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</si>
  <si>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</si>
  <si>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</si>
  <si>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</si>
  <si>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</si>
  <si>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</si>
  <si>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</si>
  <si>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</si>
  <si>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</si>
  <si>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</si>
  <si>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</si>
  <si>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</si>
  <si>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</si>
  <si>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</si>
  <si>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</si>
  <si>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</si>
  <si>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</si>
  <si>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</si>
  <si>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</si>
  <si>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</si>
  <si>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</si>
  <si>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</si>
  <si>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</si>
  <si>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</si>
  <si>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</si>
  <si>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</si>
  <si>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</si>
  <si>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</si>
  <si>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</si>
  <si>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</si>
  <si>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</si>
  <si>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</si>
  <si>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</si>
  <si>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</si>
  <si>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</si>
  <si>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</si>
  <si>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</si>
  <si>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</si>
  <si>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</si>
  <si>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</si>
  <si>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</si>
  <si>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</si>
  <si>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</si>
  <si>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</si>
  <si>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</si>
  <si>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</si>
  <si>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</si>
  <si>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</si>
  <si>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</si>
  <si>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</si>
  <si>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</si>
  <si>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</si>
  <si>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</si>
  <si>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</si>
  <si>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</si>
  <si>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</si>
  <si>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</si>
  <si>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</si>
  <si>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</si>
  <si>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</si>
  <si>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</si>
  <si>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</si>
  <si>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</si>
  <si>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</si>
  <si>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</si>
  <si>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</si>
  <si>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</si>
  <si>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</si>
  <si>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</si>
  <si>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</si>
  <si>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</si>
  <si>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</si>
  <si>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</si>
  <si>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</si>
  <si>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</si>
  <si>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</si>
  <si>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</si>
  <si>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</si>
  <si>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</si>
  <si>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</si>
  <si>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</si>
  <si>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</si>
  <si>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</si>
  <si>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</si>
  <si>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</si>
  <si>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</si>
  <si>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</si>
  <si>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</si>
  <si>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</si>
  <si>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</si>
  <si>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</si>
  <si>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</si>
  <si>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</si>
  <si>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</si>
  <si>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</si>
  <si>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</si>
  <si>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</si>
  <si>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</si>
  <si>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</si>
  <si>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</si>
  <si>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</si>
  <si>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</si>
  <si>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</si>
  <si>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</si>
  <si>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</si>
  <si>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</si>
  <si>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</si>
  <si>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</si>
  <si>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</si>
  <si>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</si>
  <si>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</si>
  <si>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</si>
  <si>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</si>
  <si>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</si>
  <si>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</si>
  <si>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</si>
  <si>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</si>
  <si>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</si>
  <si>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</si>
  <si>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</si>
  <si>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</si>
  <si>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</si>
  <si>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</si>
  <si>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</si>
  <si>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</si>
  <si>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</si>
  <si>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</si>
  <si>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</si>
  <si>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</si>
  <si>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</si>
  <si>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</si>
  <si>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</si>
  <si>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</si>
  <si>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</si>
  <si>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</si>
  <si>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</si>
  <si>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</si>
  <si>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</si>
  <si>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</si>
  <si>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</si>
  <si>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</si>
  <si>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</si>
  <si>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</si>
  <si>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</si>
  <si>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</si>
  <si>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</si>
  <si>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</si>
  <si>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</si>
  <si>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</si>
  <si>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</si>
  <si>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</si>
  <si>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</si>
  <si>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</si>
  <si>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</si>
  <si>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</si>
  <si>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</si>
  <si>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</si>
  <si>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</si>
  <si>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</si>
  <si>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</si>
  <si>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</si>
  <si>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</si>
  <si>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</si>
  <si>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</si>
  <si>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</si>
  <si>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</si>
  <si>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</si>
  <si>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</si>
  <si>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</si>
  <si>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</si>
  <si>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</si>
  <si>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</si>
  <si>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</si>
  <si>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</si>
  <si>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</si>
  <si>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</si>
  <si>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</si>
  <si>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</si>
  <si>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</si>
  <si>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</si>
  <si>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</si>
  <si>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</si>
  <si>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</si>
  <si>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</si>
  <si>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</si>
  <si>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</si>
  <si>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</si>
  <si>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</si>
  <si>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</si>
  <si>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</si>
  <si>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</si>
  <si>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</si>
  <si>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</si>
  <si>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</si>
  <si>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</si>
  <si>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</si>
  <si>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</si>
  <si>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</si>
  <si>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</si>
  <si>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</si>
  <si>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</si>
  <si>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</si>
  <si>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</si>
  <si>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</si>
  <si>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</si>
  <si>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</si>
  <si>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</si>
  <si>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</si>
  <si>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</si>
  <si>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</si>
  <si>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</si>
  <si>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</si>
  <si>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</si>
  <si>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</si>
  <si>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</si>
  <si>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</si>
  <si>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</si>
  <si>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</si>
  <si>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</si>
  <si>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</si>
  <si>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</si>
  <si>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</si>
  <si>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</si>
  <si>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</si>
  <si>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</si>
  <si>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</si>
  <si>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</si>
  <si>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</si>
  <si>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</si>
  <si>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</si>
  <si>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</si>
  <si>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</si>
  <si>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</si>
  <si>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</si>
  <si>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</si>
  <si>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</si>
  <si>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</si>
  <si>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</si>
  <si>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</si>
  <si>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</si>
  <si>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</si>
  <si>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</si>
  <si>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</si>
  <si>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</si>
  <si>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</si>
  <si>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</si>
  <si>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</si>
  <si>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</si>
  <si>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</si>
  <si>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</si>
  <si>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</si>
  <si>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</si>
  <si>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</si>
  <si>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</si>
  <si>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</si>
  <si>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</si>
  <si>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</si>
  <si>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</si>
  <si>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</si>
  <si>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</si>
  <si>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</si>
  <si>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</si>
  <si>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</si>
  <si>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</si>
  <si>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</si>
  <si>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</si>
  <si>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</si>
  <si>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</si>
  <si>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</si>
  <si>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</si>
  <si>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</si>
  <si>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</si>
  <si>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</si>
  <si>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</si>
  <si>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</si>
  <si>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</si>
  <si>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</si>
  <si>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</si>
  <si>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</si>
  <si>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</si>
  <si>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</si>
  <si>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</si>
  <si>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</si>
  <si>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</si>
  <si>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</si>
  <si>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</si>
  <si>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</si>
  <si>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</si>
  <si>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</si>
  <si>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</si>
  <si>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</si>
  <si>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</si>
  <si>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</si>
  <si>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</si>
  <si>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</si>
  <si>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</si>
  <si>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</si>
  <si>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</si>
  <si>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</si>
  <si>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</si>
  <si>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</si>
  <si>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</si>
  <si>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</si>
  <si>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</si>
  <si>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</si>
  <si>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</si>
  <si>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</si>
  <si>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</si>
  <si>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</si>
  <si>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</si>
  <si>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</si>
  <si>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</si>
  <si>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</si>
  <si>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</si>
  <si>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</si>
  <si>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</si>
  <si>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</si>
  <si>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</si>
  <si>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</si>
  <si>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</si>
  <si>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</si>
  <si>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</si>
  <si>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</si>
  <si>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</si>
  <si>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</si>
  <si>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</si>
  <si>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</si>
  <si>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</si>
  <si>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</si>
  <si>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</si>
  <si>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</si>
  <si>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</si>
  <si>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</si>
  <si>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</si>
  <si>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</si>
  <si>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</si>
  <si>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</si>
  <si>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</si>
  <si>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</si>
  <si>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</si>
  <si>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</si>
  <si>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</si>
  <si>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</si>
  <si>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</si>
  <si>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</si>
  <si>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</si>
  <si>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</si>
  <si>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</si>
  <si>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</si>
  <si>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</si>
  <si>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</si>
  <si>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</si>
  <si>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</si>
  <si>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</si>
  <si>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</si>
  <si>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</si>
  <si>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</si>
  <si>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</si>
  <si>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</si>
  <si>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</si>
  <si>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</si>
  <si>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</si>
  <si>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</si>
  <si>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</si>
  <si>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</si>
  <si>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</si>
  <si>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</si>
  <si>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</si>
  <si>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</si>
  <si>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</si>
  <si>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</si>
  <si>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</si>
  <si>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</si>
  <si>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</si>
  <si>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</si>
  <si>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</si>
  <si>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</si>
  <si>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</si>
  <si>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</si>
  <si>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</si>
  <si>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</si>
  <si>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</si>
  <si>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</si>
  <si>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</si>
  <si>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</si>
  <si>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</si>
  <si>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</si>
  <si>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</si>
  <si>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</si>
  <si>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</si>
  <si>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</si>
  <si>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</si>
  <si>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</si>
  <si>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</si>
  <si>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</si>
  <si>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</si>
  <si>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</si>
  <si>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</si>
  <si>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</si>
  <si>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</si>
  <si>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</si>
  <si>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</si>
  <si>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</si>
  <si>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</si>
  <si>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</si>
  <si>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</si>
  <si>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</si>
  <si>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</si>
  <si>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</si>
  <si>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</si>
  <si>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</si>
  <si>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</si>
  <si>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</si>
  <si>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</si>
  <si>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</si>
  <si>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</si>
  <si>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</si>
  <si>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</si>
  <si>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</si>
  <si>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</si>
  <si>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</si>
  <si>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</si>
  <si>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</si>
  <si>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</si>
  <si>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</si>
  <si>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</si>
  <si>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</si>
  <si>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</si>
  <si>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</si>
  <si>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</si>
  <si>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</si>
  <si>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</si>
  <si>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</si>
  <si>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</si>
  <si>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</si>
  <si>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</si>
  <si>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</si>
  <si>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</si>
  <si>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</si>
  <si>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</si>
  <si>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</si>
  <si>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</si>
  <si>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</si>
  <si>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</si>
  <si>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</si>
  <si>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</si>
  <si>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</si>
  <si>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</si>
  <si>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</si>
  <si>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</si>
  <si>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</si>
  <si>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</si>
  <si>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</si>
  <si>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</si>
  <si>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</si>
  <si>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</si>
  <si>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</si>
  <si>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</si>
  <si>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</si>
  <si>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</si>
  <si>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</si>
  <si>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</si>
  <si>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</si>
  <si>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</si>
  <si>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</si>
  <si>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</si>
  <si>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</si>
  <si>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</si>
  <si>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</si>
  <si>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</si>
  <si>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</si>
  <si>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</si>
  <si>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</si>
  <si>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</si>
  <si>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</si>
  <si>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</si>
  <si>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</si>
  <si>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</si>
  <si>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</si>
  <si>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</si>
  <si>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</si>
  <si>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</si>
  <si>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</si>
  <si>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</si>
  <si>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</si>
  <si>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</si>
  <si>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</si>
  <si>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</si>
  <si>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</si>
  <si>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</si>
  <si>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</si>
  <si>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</si>
  <si>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</si>
  <si>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</si>
  <si>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</si>
  <si>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</si>
  <si>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</si>
  <si>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</si>
  <si>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</si>
  <si>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</si>
  <si>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</si>
  <si>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</si>
  <si>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</si>
  <si>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</si>
  <si>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</si>
  <si>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</si>
  <si>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</si>
  <si>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</si>
  <si>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</si>
  <si>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</si>
  <si>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</si>
  <si>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</si>
  <si>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</si>
  <si>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</si>
  <si>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</si>
  <si>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</si>
  <si>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</si>
  <si>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</si>
  <si>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</si>
  <si>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</si>
  <si>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</si>
  <si>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</si>
  <si>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</si>
  <si>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</si>
  <si>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</si>
  <si>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</si>
  <si>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</si>
  <si>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</si>
  <si>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</si>
  <si>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</si>
  <si>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</si>
  <si>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</si>
  <si>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</si>
  <si>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</si>
  <si>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</si>
  <si>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</si>
  <si>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</si>
  <si>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</si>
  <si>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</si>
  <si>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</si>
  <si>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</si>
  <si>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</si>
  <si>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</si>
  <si>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</si>
  <si>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</si>
  <si>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</si>
  <si>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</si>
  <si>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</si>
  <si>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</si>
  <si>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</si>
  <si>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</si>
  <si>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</si>
  <si>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</si>
  <si>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</si>
  <si>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</si>
  <si>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</si>
  <si>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</si>
  <si>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</si>
  <si>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</si>
  <si>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</si>
  <si>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</si>
  <si>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</si>
  <si>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</si>
  <si>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</si>
  <si>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</si>
  <si>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</si>
  <si>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</si>
  <si>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</si>
  <si>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</si>
  <si>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</si>
  <si>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</si>
  <si>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</si>
  <si>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</si>
  <si>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</si>
  <si>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</si>
  <si>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</si>
  <si>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</si>
  <si>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</si>
  <si>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</si>
  <si>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</si>
  <si>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</si>
  <si>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</si>
  <si>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</si>
  <si>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</si>
  <si>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</si>
  <si>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</si>
  <si>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</si>
  <si>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</si>
  <si>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</si>
  <si>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</si>
  <si>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</si>
  <si>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</si>
  <si>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</si>
  <si>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</si>
  <si>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</si>
  <si>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</si>
  <si>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</si>
  <si>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</si>
  <si>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</si>
  <si>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</si>
  <si>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</si>
  <si>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</si>
  <si>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</si>
  <si>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</si>
  <si>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</si>
  <si>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</si>
  <si>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</si>
  <si>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</si>
  <si>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</si>
  <si>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</si>
  <si>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</si>
  <si>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</si>
  <si>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</si>
  <si>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</si>
  <si>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</si>
  <si>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</si>
  <si>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</si>
  <si>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</si>
  <si>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</si>
  <si>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</si>
  <si>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</si>
  <si>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</si>
  <si>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</si>
  <si>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</si>
  <si>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</si>
  <si>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</si>
  <si>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</si>
  <si>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</si>
  <si>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</si>
  <si>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</si>
  <si>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</si>
  <si>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</si>
  <si>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</si>
  <si>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</si>
  <si>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</si>
  <si>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</si>
  <si>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</si>
  <si>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</si>
  <si>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</si>
  <si>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</si>
  <si>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</si>
  <si>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</si>
  <si>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</si>
  <si>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</si>
  <si>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</si>
  <si>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</si>
  <si>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</si>
  <si>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</si>
  <si>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</si>
  <si>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</si>
  <si>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</si>
  <si>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</si>
  <si>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</si>
  <si>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</si>
  <si>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</si>
  <si>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</si>
  <si>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</si>
  <si>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</si>
  <si>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</si>
  <si>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</si>
  <si>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</si>
  <si>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</si>
  <si>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</si>
  <si>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</si>
  <si>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</si>
  <si>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</si>
  <si>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</si>
  <si>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</si>
  <si>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</si>
  <si>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</si>
  <si>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</si>
  <si>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</si>
  <si>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</si>
  <si>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</si>
  <si>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</si>
  <si>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</si>
  <si>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</si>
  <si>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</si>
  <si>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</si>
  <si>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</si>
  <si>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</si>
  <si>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</si>
  <si>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</si>
  <si>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</si>
  <si>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</si>
  <si>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</si>
  <si>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</si>
  <si>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</si>
  <si>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</si>
  <si>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</si>
  <si>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</si>
  <si>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</si>
  <si>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</si>
  <si>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</si>
  <si>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</si>
  <si>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</si>
  <si>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</si>
  <si>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</si>
  <si>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</si>
  <si>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</si>
  <si>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</si>
  <si>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</si>
  <si>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</si>
  <si>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</si>
  <si>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</si>
  <si>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</si>
  <si>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</si>
  <si>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</si>
  <si>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</si>
  <si>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</si>
  <si>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</si>
  <si>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</si>
  <si>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</si>
  <si>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</si>
  <si>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</si>
  <si>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</si>
  <si>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</si>
  <si>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</si>
  <si>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</si>
  <si>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</si>
  <si>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</si>
  <si>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</si>
  <si>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</si>
  <si>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</si>
  <si>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</si>
  <si>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</si>
  <si>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</si>
  <si>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</si>
  <si>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</si>
  <si>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</si>
  <si>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</si>
  <si>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</si>
  <si>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</si>
  <si>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</si>
  <si>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</si>
  <si>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</si>
  <si>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</si>
  <si>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</si>
  <si>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</si>
  <si>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</si>
  <si>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</si>
  <si>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</si>
  <si>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</si>
  <si>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</si>
  <si>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</si>
  <si>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</si>
  <si>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</si>
  <si>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</si>
  <si>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</si>
  <si>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</si>
  <si>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</si>
  <si>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</si>
  <si>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</si>
  <si>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</si>
  <si>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</si>
  <si>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</si>
  <si>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</si>
  <si>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</si>
  <si>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</si>
  <si>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</si>
  <si>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</si>
  <si>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</si>
  <si>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</si>
  <si>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</si>
  <si>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</si>
  <si>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</si>
  <si>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</si>
  <si>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</si>
  <si>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</si>
  <si>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</si>
  <si>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</si>
  <si>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</si>
  <si>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</si>
  <si>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</si>
  <si>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</si>
  <si>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</si>
  <si>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</si>
  <si>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</si>
  <si>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</si>
  <si>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</si>
  <si>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</si>
  <si>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</si>
  <si>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</si>
  <si>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</si>
  <si>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</si>
  <si>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</si>
  <si>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</si>
  <si>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</si>
  <si>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</si>
  <si>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</si>
  <si>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</si>
  <si>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</si>
  <si>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</si>
  <si>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</si>
  <si>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</si>
  <si>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</si>
  <si>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</si>
  <si>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</si>
  <si>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</si>
  <si>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</si>
  <si>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</si>
  <si>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</si>
  <si>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</si>
  <si>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</si>
  <si>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</si>
  <si>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</si>
  <si>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</si>
  <si>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</si>
  <si>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</si>
  <si>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</si>
  <si>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</si>
  <si>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</si>
  <si>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</si>
  <si>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</si>
  <si>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</si>
  <si>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</si>
  <si>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</si>
  <si>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</si>
  <si>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</si>
  <si>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</si>
  <si>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</si>
  <si>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</si>
  <si>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</si>
  <si>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</si>
  <si>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</si>
  <si>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</si>
  <si>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</si>
  <si>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</si>
  <si>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</si>
  <si>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</si>
  <si>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</si>
  <si>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</si>
  <si>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</si>
  <si>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</si>
  <si>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</si>
  <si>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</si>
  <si>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</si>
  <si>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</si>
  <si>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</si>
  <si>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</si>
  <si>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</si>
  <si>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</si>
  <si>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</si>
  <si>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</si>
  <si>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</si>
  <si>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</si>
  <si>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</si>
  <si>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</si>
  <si>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</si>
  <si>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</si>
  <si>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</si>
  <si>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</si>
  <si>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</si>
  <si>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</si>
  <si>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</si>
  <si>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</si>
  <si>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</si>
  <si>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</si>
  <si>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</si>
  <si>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</si>
  <si>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</si>
  <si>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</si>
  <si>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</si>
  <si>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</si>
  <si>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</si>
  <si>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</si>
  <si>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</si>
  <si>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</si>
  <si>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</si>
  <si>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</si>
  <si>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</si>
  <si>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</si>
  <si>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</si>
  <si>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</si>
  <si>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</si>
  <si>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</si>
  <si>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</si>
  <si>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</si>
  <si>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</si>
  <si>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</si>
  <si>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</si>
  <si>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</si>
  <si>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</si>
  <si>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</si>
  <si>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</si>
  <si>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</si>
  <si>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</si>
  <si>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</si>
  <si>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</si>
  <si>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</si>
  <si>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</si>
  <si>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</si>
  <si>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</si>
  <si>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</si>
  <si>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</si>
  <si>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</si>
  <si>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</si>
  <si>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</si>
  <si>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</si>
  <si>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</si>
  <si>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</si>
  <si>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</si>
  <si>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</si>
  <si>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</si>
  <si>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</si>
  <si>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</si>
  <si>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</si>
  <si>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</si>
  <si>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</si>
  <si>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</si>
  <si>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</si>
  <si>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</si>
  <si>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</si>
  <si>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</si>
  <si>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</si>
  <si>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</si>
  <si>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</si>
  <si>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</si>
  <si>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</si>
  <si>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</si>
  <si>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</si>
  <si>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</si>
  <si>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</si>
  <si>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</si>
  <si>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</si>
  <si>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</si>
  <si>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</si>
  <si>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</si>
  <si>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</si>
  <si>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</si>
  <si>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</si>
  <si>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</si>
  <si>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</si>
  <si>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</si>
  <si>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</si>
  <si>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</si>
  <si>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</si>
  <si>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</si>
  <si>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</si>
  <si>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</si>
  <si>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</si>
  <si>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</si>
  <si>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</si>
  <si>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</si>
  <si>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</si>
  <si>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</si>
  <si>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</si>
  <si>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</si>
  <si>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</si>
  <si>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</si>
  <si>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</si>
  <si>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</si>
  <si>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</si>
  <si>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</si>
  <si>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</si>
  <si>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</si>
  <si>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</si>
  <si>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</si>
  <si>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</si>
  <si>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</si>
  <si>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</si>
  <si>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</si>
  <si>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</si>
  <si>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</si>
  <si>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</si>
  <si>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</si>
  <si>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</si>
  <si>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</si>
  <si>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</si>
  <si>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</si>
  <si>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</si>
  <si>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</si>
  <si>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</si>
  <si>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</si>
  <si>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</si>
  <si>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</si>
  <si>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</si>
  <si>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</si>
  <si>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</si>
  <si>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</si>
  <si>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</si>
  <si>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</si>
  <si>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</si>
  <si>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</si>
  <si>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</si>
  <si>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</si>
  <si>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</si>
  <si>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</si>
  <si>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</si>
  <si>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</si>
  <si>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</si>
  <si>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</si>
  <si>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</si>
  <si>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</si>
  <si>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</si>
  <si>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</si>
  <si>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</si>
  <si>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</si>
  <si>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</si>
  <si>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</si>
  <si>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</si>
  <si>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</si>
  <si>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</si>
  <si>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</si>
  <si>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</si>
  <si>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</si>
  <si>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</si>
  <si>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</si>
  <si>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</si>
  <si>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</si>
  <si>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</si>
  <si>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</si>
  <si>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</si>
  <si>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</si>
  <si>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</si>
  <si>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</si>
  <si>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</si>
  <si>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</si>
  <si>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</si>
  <si>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</si>
  <si>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</si>
  <si>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</si>
  <si>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</si>
  <si>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</si>
  <si>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</si>
  <si>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</si>
  <si>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</si>
  <si>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</si>
  <si>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</si>
  <si>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</si>
  <si>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</si>
  <si>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</si>
  <si>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</si>
  <si>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</si>
  <si>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</si>
  <si>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</si>
  <si>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</si>
  <si>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</si>
  <si>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</si>
  <si>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</si>
  <si>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</si>
  <si>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</si>
  <si>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</si>
  <si>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</si>
  <si>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</si>
  <si>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</si>
  <si>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</si>
  <si>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</si>
  <si>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</si>
  <si>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</si>
  <si>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</si>
  <si>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</si>
  <si>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</si>
  <si>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</si>
  <si>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</si>
  <si>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</si>
  <si>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</si>
  <si>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</si>
  <si>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</si>
  <si>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</si>
  <si>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</si>
  <si>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</si>
  <si>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</si>
  <si>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</si>
  <si>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</si>
  <si>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</si>
  <si>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</si>
  <si>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</si>
  <si>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</si>
  <si>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</si>
  <si>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</si>
  <si>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</si>
  <si>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</si>
  <si>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</si>
  <si>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</si>
  <si>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</si>
  <si>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</si>
  <si>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</si>
  <si>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</si>
  <si>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</si>
  <si>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</si>
  <si>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</si>
  <si>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</si>
  <si>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</si>
  <si>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</si>
  <si>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</si>
  <si>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</si>
  <si>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</si>
  <si>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</si>
  <si>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</si>
  <si>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</si>
  <si>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</si>
  <si>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</si>
  <si>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</si>
  <si>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</si>
  <si>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</si>
  <si>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</si>
  <si>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</si>
  <si>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</si>
  <si>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</si>
  <si>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</si>
  <si>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</si>
  <si>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</si>
  <si>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</si>
  <si>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</si>
  <si>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</si>
  <si>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</si>
  <si>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</si>
  <si>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</si>
  <si>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</si>
  <si>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</si>
  <si>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</si>
  <si>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</si>
  <si>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</si>
  <si>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</si>
  <si>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</si>
  <si>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</si>
  <si>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</si>
  <si>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</si>
  <si>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</si>
  <si>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</si>
  <si>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</si>
  <si>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</si>
  <si>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</si>
  <si>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</si>
  <si>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</si>
  <si>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</si>
  <si>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</si>
  <si>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</si>
  <si>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</si>
  <si>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</si>
  <si>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</si>
  <si>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</si>
  <si>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</si>
  <si>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</si>
  <si>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</si>
  <si>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</si>
  <si>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</si>
  <si>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</si>
  <si>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</si>
  <si>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</si>
  <si>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</si>
  <si>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</si>
  <si>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</si>
  <si>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</si>
  <si>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</si>
  <si>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</si>
  <si>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</si>
  <si>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</si>
  <si>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</si>
  <si>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</si>
  <si>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</si>
  <si>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</si>
  <si>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</si>
  <si>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</si>
  <si>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</si>
  <si>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</si>
  <si>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</si>
  <si>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</si>
  <si>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</si>
  <si>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</si>
  <si>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</si>
  <si>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</si>
  <si>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</si>
  <si>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</si>
  <si>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</si>
  <si>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</si>
  <si>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</si>
  <si>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</si>
  <si>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</si>
  <si>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</si>
  <si>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</si>
  <si>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</si>
  <si>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</si>
  <si>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</si>
  <si>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</si>
  <si>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</si>
  <si>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</si>
  <si>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</si>
  <si>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</si>
  <si>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</si>
  <si>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</si>
  <si>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</si>
  <si>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</si>
  <si>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</si>
  <si>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</si>
  <si>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</si>
  <si>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</si>
  <si>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</si>
  <si>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</si>
  <si>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</si>
  <si>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</si>
  <si>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</si>
  <si>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</si>
  <si>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</si>
  <si>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</si>
  <si>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</si>
  <si>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</si>
  <si>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</si>
  <si>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</si>
  <si>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</si>
  <si>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</si>
  <si>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</si>
  <si>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</si>
  <si>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</si>
  <si>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</si>
  <si>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</si>
  <si>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</si>
  <si>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</si>
  <si>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</si>
  <si>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</si>
  <si>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</si>
  <si>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</si>
  <si>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</si>
  <si>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</si>
  <si>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</si>
  <si>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</si>
  <si>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</si>
  <si>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</si>
  <si>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</si>
  <si>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</si>
  <si>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</si>
  <si>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</si>
  <si>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</si>
  <si>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</si>
  <si>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</si>
  <si>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</si>
  <si>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</si>
  <si>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</si>
  <si>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</si>
  <si>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</si>
  <si>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</si>
  <si>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</si>
  <si>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</si>
  <si>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</si>
  <si>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</si>
  <si>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</si>
  <si>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</si>
  <si>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</si>
  <si>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</si>
  <si>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</si>
  <si>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</si>
  <si>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</si>
  <si>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</si>
  <si>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</si>
  <si>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</si>
  <si>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</si>
  <si>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</si>
  <si>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</si>
  <si>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</si>
  <si>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</si>
  <si>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</si>
  <si>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</si>
  <si>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</si>
  <si>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</si>
  <si>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</si>
  <si>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</si>
  <si>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</si>
  <si>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</si>
  <si>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</si>
  <si>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</si>
  <si>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</si>
  <si>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</si>
  <si>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</si>
  <si>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</si>
  <si>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</si>
  <si>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</si>
  <si>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</si>
  <si>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</si>
  <si>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</si>
  <si>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</si>
  <si>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</si>
  <si>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</si>
  <si>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</si>
  <si>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</si>
  <si>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</si>
  <si>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</si>
  <si>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</si>
  <si>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</si>
  <si>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</si>
  <si>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</si>
  <si>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</si>
  <si>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</si>
  <si>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</si>
  <si>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</si>
  <si>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</si>
  <si>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</si>
  <si>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</si>
  <si>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</si>
  <si>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</si>
  <si>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</si>
  <si>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</si>
  <si>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</si>
  <si>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</si>
  <si>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</si>
  <si>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</si>
  <si>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</si>
  <si>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</si>
  <si>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</si>
  <si>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</si>
  <si>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</si>
  <si>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</si>
  <si>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</si>
  <si>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</si>
  <si>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</si>
  <si>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</si>
  <si>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</si>
  <si>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</si>
  <si>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</si>
  <si>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</si>
  <si>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</si>
  <si>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</si>
  <si>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</si>
  <si>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</si>
  <si>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</si>
  <si>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</si>
  <si>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</si>
  <si>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</si>
  <si>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</si>
  <si>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</si>
  <si>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</si>
  <si>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</si>
  <si>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</si>
  <si>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</si>
  <si>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</si>
  <si>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</si>
  <si>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</si>
  <si>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</si>
  <si>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</si>
  <si>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</si>
  <si>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</si>
  <si>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</si>
  <si>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</si>
  <si>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</si>
  <si>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</si>
  <si>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</si>
  <si>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</si>
  <si>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</si>
  <si>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</si>
  <si>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</si>
  <si>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</si>
  <si>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</si>
  <si>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</si>
  <si>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</si>
  <si>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</si>
  <si>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</si>
  <si>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</si>
  <si>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</si>
  <si>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</si>
  <si>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</si>
  <si>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</si>
  <si>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</si>
  <si>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</si>
  <si>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</si>
  <si>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</si>
  <si>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</si>
  <si>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</si>
  <si>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</si>
  <si>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</si>
  <si>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</si>
  <si>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</si>
  <si>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</si>
  <si>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</si>
  <si>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</si>
  <si>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</si>
  <si>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</si>
  <si>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</si>
  <si>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</si>
  <si>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</si>
  <si>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</si>
  <si>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</si>
  <si>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</si>
  <si>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</si>
  <si>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</si>
  <si>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</si>
  <si>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</si>
  <si>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</si>
  <si>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</si>
  <si>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</si>
  <si>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</si>
  <si>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</si>
  <si>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</si>
  <si>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</si>
  <si>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</si>
  <si>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</si>
  <si>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</si>
  <si>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</si>
  <si>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</si>
  <si>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</si>
  <si>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</si>
  <si>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</si>
  <si>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</si>
  <si>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</si>
  <si>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</si>
  <si>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</si>
  <si>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</si>
  <si>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</si>
  <si>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</si>
  <si>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</si>
  <si>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</si>
  <si>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</si>
  <si>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</si>
  <si>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</si>
  <si>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</si>
  <si>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</si>
  <si>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</si>
  <si>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</si>
  <si>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</si>
  <si>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</si>
  <si>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</si>
  <si>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</si>
  <si>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</si>
  <si>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</si>
  <si>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</si>
  <si>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</si>
  <si>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</si>
  <si>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</si>
  <si>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</si>
  <si>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</si>
  <si>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</si>
  <si>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</si>
  <si>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</si>
  <si>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</si>
  <si>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</si>
  <si>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</si>
  <si>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</si>
  <si>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</si>
  <si>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</si>
  <si>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</si>
  <si>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</si>
  <si>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</si>
  <si>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</si>
  <si>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</si>
  <si>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</si>
  <si>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</si>
  <si>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</si>
  <si>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</si>
  <si>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</si>
  <si>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</si>
  <si>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</si>
  <si>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</si>
  <si>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</si>
  <si>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</si>
  <si>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</si>
  <si>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</si>
  <si>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</si>
  <si>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</si>
  <si>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</si>
  <si>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</si>
  <si>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</si>
  <si>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</si>
  <si>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</si>
  <si>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</si>
  <si>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</si>
  <si>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</si>
  <si>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</si>
  <si>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</si>
  <si>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</si>
  <si>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</si>
  <si>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</si>
  <si>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</si>
  <si>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</si>
  <si>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</si>
  <si>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</si>
  <si>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</si>
  <si>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</si>
  <si>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</si>
  <si>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</si>
  <si>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</si>
  <si>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</si>
  <si>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</si>
  <si>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</si>
  <si>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</si>
  <si>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</si>
  <si>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</si>
  <si>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</si>
  <si>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</si>
  <si>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</si>
  <si>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</si>
  <si>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</si>
  <si>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</si>
  <si>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</si>
  <si>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</si>
  <si>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</si>
  <si>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</si>
  <si>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</si>
  <si>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</si>
  <si>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</si>
  <si>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</si>
  <si>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</si>
  <si>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</si>
  <si>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</si>
  <si>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</si>
  <si>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</si>
  <si>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</si>
  <si>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</si>
  <si>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</si>
  <si>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</si>
  <si>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</si>
  <si>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</si>
  <si>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</si>
  <si>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</si>
  <si>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</si>
  <si>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</si>
  <si>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</si>
  <si>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</si>
  <si>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</si>
  <si>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</si>
  <si>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</si>
  <si>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</si>
  <si>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</si>
  <si>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</si>
  <si>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</si>
  <si>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</si>
  <si>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</si>
  <si>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</si>
  <si>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</si>
  <si>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</si>
  <si>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</si>
  <si>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</si>
  <si>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</si>
  <si>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</si>
  <si>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</si>
  <si>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</si>
  <si>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</si>
  <si>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</si>
  <si>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</si>
  <si>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</si>
  <si>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</si>
  <si>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</si>
  <si>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</si>
  <si>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</si>
  <si>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</si>
  <si>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</si>
  <si>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</si>
  <si>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</si>
  <si>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</si>
  <si>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</si>
  <si>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</si>
  <si>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</si>
  <si>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</si>
  <si>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</si>
  <si>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</si>
  <si>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</si>
  <si>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</si>
  <si>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</si>
  <si>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</si>
  <si>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</si>
  <si>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</si>
  <si>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</si>
  <si>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</si>
  <si>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</si>
  <si>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</si>
  <si>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</si>
  <si>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</si>
  <si>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</si>
  <si>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</si>
  <si>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</si>
  <si>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</si>
  <si>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</si>
  <si>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</si>
  <si>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</si>
  <si>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</si>
  <si>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</si>
  <si>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</si>
  <si>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</si>
  <si>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</si>
  <si>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</si>
  <si>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</si>
  <si>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</si>
  <si>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</si>
  <si>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</si>
  <si>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</si>
  <si>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</si>
  <si>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</si>
  <si>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</si>
  <si>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</si>
  <si>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</si>
  <si>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</si>
  <si>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</si>
  <si>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</si>
  <si>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</si>
  <si>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</si>
  <si>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</si>
  <si>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</si>
  <si>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</si>
  <si>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</si>
  <si>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</si>
  <si>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</si>
  <si>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</si>
  <si>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</si>
  <si>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</si>
  <si>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</si>
  <si>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</si>
  <si>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</si>
  <si>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</si>
  <si>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</si>
  <si>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</si>
  <si>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</si>
  <si>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</si>
  <si>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</si>
  <si>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</si>
  <si>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</si>
  <si>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</si>
  <si>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</si>
  <si>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</si>
  <si>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</si>
  <si>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</si>
  <si>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</si>
  <si>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</si>
  <si>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</si>
  <si>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</si>
  <si>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</si>
  <si>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</si>
  <si>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</si>
  <si>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</si>
  <si>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</si>
  <si>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</si>
  <si>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</si>
  <si>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</si>
  <si>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</si>
  <si>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</si>
  <si>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</si>
  <si>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</si>
  <si>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</si>
  <si>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</si>
  <si>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</si>
  <si>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</si>
  <si>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</si>
  <si>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</si>
  <si>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</si>
  <si>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</si>
  <si>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</si>
  <si>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</si>
  <si>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</si>
  <si>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</si>
  <si>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</si>
  <si>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</si>
  <si>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</si>
  <si>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</si>
  <si>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</si>
  <si>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</si>
  <si>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</si>
  <si>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</si>
  <si>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</si>
  <si>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</si>
  <si>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</si>
  <si>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</si>
  <si>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</si>
  <si>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</si>
  <si>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</si>
  <si>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</si>
  <si>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</si>
  <si>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</si>
  <si>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</si>
  <si>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</si>
  <si>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</si>
  <si>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</si>
  <si>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</si>
  <si>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</si>
  <si>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</si>
  <si>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</si>
  <si>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</si>
  <si>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</si>
  <si>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</si>
  <si>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</si>
  <si>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</si>
  <si>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</si>
  <si>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</si>
  <si>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</si>
  <si>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</si>
  <si>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</si>
  <si>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</si>
  <si>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</si>
  <si>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</si>
  <si>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</si>
  <si>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</si>
  <si>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</si>
  <si>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</si>
  <si>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</si>
  <si>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</si>
  <si>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</si>
  <si>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</si>
  <si>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</si>
  <si>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</si>
  <si>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</si>
  <si>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</si>
  <si>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</si>
  <si>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</si>
  <si>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</si>
  <si>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</si>
  <si>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</si>
  <si>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</si>
  <si>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</si>
  <si>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</si>
  <si>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</si>
  <si>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</si>
  <si>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</si>
  <si>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</si>
  <si>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</si>
  <si>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</si>
  <si>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</si>
  <si>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</si>
  <si>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</si>
  <si>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</si>
  <si>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</si>
  <si>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</si>
  <si>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</si>
  <si>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</si>
  <si>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</si>
  <si>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</si>
  <si>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</si>
  <si>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</si>
  <si>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</si>
  <si>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</si>
  <si>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</si>
  <si>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</si>
  <si>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</si>
  <si>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</si>
  <si>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</si>
  <si>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</si>
  <si>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</si>
  <si>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</si>
  <si>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</si>
  <si>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</si>
  <si>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</si>
  <si>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</si>
  <si>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</si>
  <si>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</si>
  <si>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</si>
  <si>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</si>
  <si>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</si>
  <si>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</si>
  <si>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</si>
  <si>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</si>
  <si>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</si>
  <si>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</si>
  <si>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</si>
  <si>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</si>
  <si>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</si>
  <si>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</si>
  <si>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</si>
  <si>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</si>
  <si>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</si>
  <si>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</si>
  <si>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</si>
  <si>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</si>
  <si>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</si>
  <si>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</si>
  <si>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</si>
  <si>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</si>
  <si>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</si>
  <si>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</si>
  <si>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</si>
  <si>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</si>
  <si>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</si>
  <si>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</si>
  <si>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</si>
  <si>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</si>
  <si>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</si>
  <si>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</si>
  <si>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</si>
  <si>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</si>
  <si>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</si>
  <si>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</si>
  <si>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</si>
  <si>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</si>
  <si>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</si>
  <si>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</si>
  <si>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</si>
  <si>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</si>
  <si>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</si>
  <si>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</si>
  <si>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</si>
  <si>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</si>
  <si>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</si>
  <si>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</si>
  <si>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</si>
  <si>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</si>
  <si>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</si>
  <si>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</si>
  <si>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</si>
  <si>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</si>
  <si>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</si>
  <si>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</si>
  <si>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</si>
  <si>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</si>
  <si>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</si>
  <si>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</si>
  <si>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</si>
  <si>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</si>
  <si>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</si>
  <si>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</si>
  <si>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</si>
  <si>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</si>
  <si>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</si>
  <si>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</si>
  <si>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</si>
  <si>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</si>
  <si>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</si>
  <si>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</si>
  <si>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</si>
  <si>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</si>
  <si>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</si>
  <si>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</si>
  <si>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</si>
  <si>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</si>
  <si>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</si>
  <si>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</si>
  <si>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</si>
  <si>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</si>
  <si>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</si>
  <si>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</si>
  <si>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</si>
  <si>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</si>
  <si>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</si>
  <si>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</si>
  <si>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</si>
  <si>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</si>
  <si>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</si>
  <si>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</si>
  <si>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</si>
  <si>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</si>
  <si>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</si>
  <si>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</si>
  <si>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</si>
  <si>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</si>
  <si>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</si>
  <si>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</si>
  <si>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</si>
  <si>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</si>
  <si>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</si>
  <si>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</si>
  <si>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</si>
  <si>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</si>
  <si>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</si>
  <si>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</si>
  <si>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</si>
  <si>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</si>
  <si>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</si>
  <si>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</si>
  <si>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</si>
  <si>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</si>
  <si>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</si>
  <si>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</si>
  <si>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</si>
  <si>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</si>
  <si>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</si>
  <si>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</si>
  <si>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</si>
  <si>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</si>
  <si>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</si>
  <si>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</si>
  <si>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</si>
  <si>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</si>
  <si>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</si>
  <si>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</si>
  <si>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</si>
  <si>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</si>
  <si>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</si>
  <si>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</si>
  <si>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</si>
  <si>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</si>
  <si>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</si>
  <si>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</si>
  <si>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</si>
  <si>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</si>
  <si>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</si>
  <si>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</si>
  <si>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</si>
  <si>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</si>
  <si>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</si>
  <si>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</si>
  <si>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</si>
  <si>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</si>
  <si>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</si>
  <si>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</si>
  <si>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</si>
  <si>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</si>
  <si>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</si>
  <si>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</si>
  <si>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</si>
  <si>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</si>
  <si>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</si>
  <si>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</si>
  <si>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</si>
  <si>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</si>
  <si>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</si>
  <si>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</si>
  <si>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</si>
  <si>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</si>
  <si>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</si>
  <si>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</si>
  <si>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</si>
  <si>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</si>
  <si>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</si>
  <si>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</si>
  <si>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</si>
  <si>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</si>
  <si>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</si>
  <si>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</si>
  <si>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</si>
  <si>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</si>
  <si>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</si>
  <si>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</si>
  <si>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</si>
  <si>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</si>
  <si>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</si>
  <si>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</si>
  <si>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</si>
  <si>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</si>
  <si>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</si>
  <si>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</si>
  <si>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</si>
  <si>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</si>
  <si>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</si>
  <si>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</si>
  <si>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</si>
  <si>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</si>
  <si>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</si>
  <si>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</si>
  <si>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</si>
  <si>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</si>
  <si>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</si>
  <si>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</si>
  <si>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</si>
  <si>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</si>
  <si>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</si>
  <si>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</si>
  <si>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</si>
  <si>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</si>
  <si>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</si>
  <si>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</si>
  <si>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</si>
  <si>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</si>
  <si>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</si>
  <si>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</si>
  <si>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</si>
  <si>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</si>
  <si>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</si>
  <si>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</si>
  <si>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</si>
  <si>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</si>
  <si>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</si>
  <si>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</si>
  <si>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</si>
  <si>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</si>
  <si>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</si>
  <si>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</si>
  <si>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</si>
  <si>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</si>
  <si>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</si>
  <si>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</si>
  <si>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</si>
  <si>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</si>
  <si>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</si>
  <si>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</si>
  <si>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</si>
  <si>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</si>
  <si>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</si>
  <si>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</si>
  <si>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</si>
  <si>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</si>
  <si>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</si>
  <si>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</si>
  <si>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</si>
  <si>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</si>
  <si>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</si>
  <si>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</si>
  <si>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</si>
  <si>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</si>
  <si>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</si>
  <si>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</si>
  <si>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</si>
  <si>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</si>
  <si>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</si>
  <si>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</si>
  <si>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</si>
  <si>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</si>
  <si>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</si>
  <si>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</si>
  <si>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</si>
  <si>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</si>
  <si>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</si>
  <si>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</si>
  <si>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</si>
  <si>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</si>
  <si>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</si>
  <si>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</si>
  <si>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</si>
  <si>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</si>
  <si>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</si>
  <si>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</si>
  <si>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</si>
  <si>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</si>
  <si>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</si>
  <si>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</si>
  <si>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</si>
  <si>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</si>
  <si>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</si>
  <si>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</si>
  <si>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</si>
  <si>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</si>
  <si>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</si>
  <si>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</si>
  <si>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</si>
  <si>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</si>
  <si>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</si>
  <si>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</si>
  <si>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</si>
  <si>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</si>
  <si>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</si>
  <si>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</si>
  <si>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</si>
  <si>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</si>
  <si>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</si>
  <si>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</si>
  <si>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</si>
  <si>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</si>
  <si>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</si>
  <si>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</si>
  <si>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</si>
  <si>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</si>
  <si>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</si>
  <si>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</si>
  <si>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</si>
  <si>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</si>
  <si>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</si>
  <si>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</si>
  <si>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</si>
  <si>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</si>
  <si>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</si>
  <si>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</si>
  <si>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</si>
  <si>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</si>
  <si>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</si>
  <si>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</si>
  <si>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</si>
  <si>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</si>
  <si>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</si>
  <si>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</si>
  <si>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</si>
  <si>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</si>
  <si>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</si>
  <si>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</si>
  <si>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</si>
  <si>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</si>
  <si>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</si>
  <si>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</si>
  <si>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</si>
  <si>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</si>
  <si>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</si>
  <si>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</si>
  <si>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</si>
  <si>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</si>
  <si>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</si>
  <si>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</si>
  <si>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</si>
  <si>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</si>
  <si>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</si>
  <si>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</si>
  <si>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</si>
  <si>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</si>
  <si>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</si>
  <si>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</si>
  <si>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</si>
  <si>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</si>
  <si>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</si>
  <si>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</si>
  <si>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</si>
  <si>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</si>
  <si>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</si>
  <si>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</si>
  <si>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</si>
  <si>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</si>
  <si>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</si>
  <si>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</si>
  <si>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</si>
  <si>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</si>
  <si>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</si>
  <si>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</si>
  <si>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</si>
  <si>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</si>
  <si>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</si>
  <si>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</si>
  <si>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</si>
  <si>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</si>
  <si>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</si>
  <si>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</si>
  <si>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</si>
  <si>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</si>
  <si>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</si>
  <si>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</si>
  <si>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</si>
  <si>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</si>
  <si>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</si>
  <si>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</si>
  <si>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</si>
  <si>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</si>
  <si>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</si>
  <si>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</si>
  <si>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</si>
  <si>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</si>
  <si>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</si>
  <si>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</si>
  <si>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</si>
  <si>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</si>
  <si>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</si>
  <si>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</si>
  <si>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</si>
  <si>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</si>
  <si>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</si>
  <si>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</si>
  <si>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</si>
  <si>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</si>
  <si>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</si>
  <si>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</si>
  <si>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</si>
  <si>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</si>
  <si>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</si>
  <si>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</si>
  <si>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</si>
  <si>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</si>
  <si>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</si>
  <si>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</si>
  <si>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</si>
  <si>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</si>
  <si>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</si>
  <si>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</si>
  <si>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</si>
  <si>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</si>
  <si>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</si>
  <si>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</si>
  <si>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</si>
  <si>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</si>
  <si>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</si>
  <si>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</si>
  <si>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</si>
  <si>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</si>
  <si>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</si>
  <si>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</si>
  <si>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</si>
  <si>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</si>
  <si>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</si>
  <si>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</si>
  <si>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</si>
  <si>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</si>
  <si>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</si>
  <si>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</si>
  <si>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</si>
  <si>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</si>
  <si>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</si>
  <si>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</si>
  <si>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</si>
  <si>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</si>
  <si>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</si>
  <si>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</si>
  <si>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</si>
  <si>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</si>
  <si>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</si>
  <si>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</si>
  <si>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</si>
  <si>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</si>
  <si>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</si>
  <si>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</si>
  <si>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</si>
  <si>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</si>
  <si>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</si>
  <si>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</si>
  <si>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</si>
  <si>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</si>
  <si>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</si>
  <si>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</si>
  <si>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</si>
  <si>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</si>
  <si>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</si>
  <si>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</si>
  <si>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</si>
  <si>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</si>
  <si>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</si>
  <si>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</si>
  <si>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</si>
  <si>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</si>
  <si>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</si>
  <si>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</si>
  <si>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</si>
  <si>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</si>
  <si>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</si>
  <si>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</si>
  <si>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</si>
  <si>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</si>
  <si>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</si>
  <si>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</si>
  <si>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</si>
  <si>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</si>
  <si>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</si>
  <si>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</si>
  <si>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</si>
  <si>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</si>
  <si>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</si>
  <si>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</si>
  <si>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</si>
  <si>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</si>
  <si>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</si>
  <si>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</si>
  <si>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</si>
  <si>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</si>
  <si>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</si>
  <si>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</si>
  <si>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</si>
  <si>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</si>
  <si>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</si>
  <si>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</si>
  <si>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</si>
  <si>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</si>
  <si>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</si>
  <si>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</si>
  <si>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</si>
  <si>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</si>
  <si>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</si>
  <si>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</si>
  <si>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</si>
  <si>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</si>
  <si>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</si>
  <si>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</si>
  <si>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</si>
  <si>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</si>
  <si>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</si>
  <si>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</si>
  <si>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</si>
  <si>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</si>
  <si>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</si>
  <si>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</si>
  <si>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</si>
  <si>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</si>
  <si>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</si>
  <si>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</si>
  <si>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</si>
  <si>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</si>
  <si>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</si>
  <si>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</si>
  <si>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</si>
  <si>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</si>
  <si>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</si>
  <si>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</si>
  <si>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</si>
  <si>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</si>
  <si>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</si>
  <si>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</si>
  <si>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</si>
  <si>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</si>
  <si>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</si>
  <si>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</si>
  <si>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</si>
  <si>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</si>
  <si>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</si>
  <si>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</si>
  <si>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</si>
  <si>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</si>
  <si>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</si>
  <si>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</si>
  <si>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</si>
  <si>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</si>
  <si>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</si>
  <si>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</si>
  <si>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</si>
  <si>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</si>
  <si>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</si>
  <si>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</si>
  <si>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</si>
  <si>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</si>
  <si>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</si>
  <si>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</si>
  <si>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</si>
  <si>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</si>
  <si>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</si>
  <si>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</si>
  <si>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</si>
  <si>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</si>
  <si>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</si>
  <si>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</si>
  <si>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</si>
  <si>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</si>
  <si>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</si>
  <si>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</si>
  <si>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</si>
  <si>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</si>
  <si>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</si>
  <si>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</si>
  <si>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</si>
  <si>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</si>
  <si>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</si>
  <si>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</si>
  <si>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</si>
  <si>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</si>
  <si>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</si>
  <si>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</si>
  <si>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</si>
  <si>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</si>
  <si>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</si>
  <si>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</si>
  <si>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</si>
  <si>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</si>
  <si>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</si>
  <si>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</si>
  <si>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</si>
  <si>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</si>
  <si>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</si>
  <si>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</si>
  <si>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</si>
  <si>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</si>
  <si>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</si>
  <si>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</si>
  <si>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</si>
  <si>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</si>
  <si>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</si>
  <si>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</si>
  <si>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</si>
  <si>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</si>
  <si>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</si>
  <si>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</si>
  <si>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</si>
  <si>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</si>
  <si>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</si>
  <si>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</si>
  <si>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</si>
  <si>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</si>
  <si>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</si>
  <si>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</si>
  <si>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</si>
  <si>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</si>
  <si>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</si>
  <si>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</si>
  <si>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</si>
  <si>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</si>
  <si>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</si>
  <si>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</si>
  <si>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</si>
  <si>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</si>
  <si>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</si>
  <si>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</si>
  <si>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</si>
  <si>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</si>
  <si>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</si>
  <si>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</si>
  <si>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</si>
  <si>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</si>
  <si>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</si>
  <si>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</si>
  <si>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</si>
  <si>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</si>
  <si>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</si>
  <si>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</si>
  <si>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</si>
  <si>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</si>
  <si>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</si>
  <si>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</si>
  <si>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</si>
  <si>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</si>
  <si>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</si>
  <si>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</si>
  <si>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</si>
  <si>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</si>
  <si>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</si>
  <si>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</si>
  <si>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</si>
  <si>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</si>
  <si>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</si>
  <si>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</si>
  <si>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</si>
  <si>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</si>
  <si>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</si>
  <si>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</si>
  <si>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</si>
  <si>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</si>
  <si>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</si>
  <si>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</si>
  <si>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</si>
  <si>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</si>
  <si>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</si>
  <si>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</si>
  <si>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</si>
  <si>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</si>
  <si>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</si>
  <si>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</si>
  <si>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</si>
  <si>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</si>
  <si>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</si>
  <si>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</si>
  <si>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</si>
  <si>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</si>
  <si>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</si>
  <si>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</si>
  <si>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</si>
  <si>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</si>
  <si>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</si>
  <si>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</si>
  <si>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</si>
  <si>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</si>
  <si>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</si>
  <si>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</si>
  <si>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</si>
  <si>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</si>
  <si>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</si>
  <si>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</si>
  <si>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</si>
  <si>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</si>
  <si>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</si>
  <si>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</si>
  <si>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</si>
  <si>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</si>
  <si>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</si>
  <si>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</si>
  <si>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</si>
  <si>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</si>
  <si>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</si>
  <si>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</si>
  <si>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</si>
  <si>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</si>
  <si>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</si>
  <si>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</si>
  <si>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</si>
  <si>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</si>
  <si>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</si>
  <si>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</si>
  <si>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</si>
  <si>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</si>
  <si>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</si>
  <si>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</si>
  <si>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</si>
  <si>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</si>
  <si>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</si>
  <si>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</si>
  <si>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</si>
  <si>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</si>
  <si>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</si>
  <si>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</si>
  <si>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</si>
  <si>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</si>
  <si>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</si>
  <si>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</si>
  <si>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</si>
  <si>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</si>
  <si>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</si>
  <si>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</si>
  <si>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</si>
  <si>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</si>
  <si>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</si>
  <si>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</si>
  <si>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</si>
  <si>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</si>
  <si>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</si>
  <si>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</si>
  <si>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</si>
  <si>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</si>
  <si>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</si>
  <si>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</si>
  <si>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</si>
  <si>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</si>
  <si>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</si>
  <si>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</si>
  <si>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</si>
  <si>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</si>
  <si>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</si>
  <si>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</si>
  <si>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</si>
  <si>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</si>
  <si>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</si>
  <si>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</si>
  <si>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</si>
  <si>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</si>
  <si>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</si>
  <si>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</si>
  <si>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</si>
  <si>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</si>
  <si>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</si>
  <si>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</si>
  <si>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</si>
  <si>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</si>
  <si>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</si>
  <si>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</si>
  <si>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</si>
  <si>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</si>
  <si>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</si>
  <si>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</si>
  <si>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</si>
  <si>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</si>
  <si>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</si>
  <si>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</si>
  <si>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</si>
  <si>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</si>
  <si>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</si>
  <si>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</si>
  <si>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</si>
  <si>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</si>
  <si>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</si>
  <si>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</si>
  <si>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</si>
  <si>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</si>
  <si>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</si>
  <si>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</si>
  <si>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</si>
  <si>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</si>
  <si>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</si>
  <si>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</si>
  <si>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</si>
  <si>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</si>
  <si>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</si>
  <si>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</si>
  <si>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</si>
  <si>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</si>
  <si>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</si>
  <si>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</si>
  <si>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</si>
  <si>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</si>
  <si>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</si>
  <si>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</si>
  <si>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</si>
  <si>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</si>
  <si>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</si>
  <si>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</si>
  <si>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</si>
  <si>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</si>
  <si>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</si>
  <si>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</si>
  <si>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</si>
  <si>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</si>
  <si>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</si>
  <si>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</si>
  <si>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</si>
  <si>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</si>
  <si>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</si>
  <si>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</si>
  <si>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</si>
  <si>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</si>
  <si>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</si>
  <si>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</si>
  <si>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</si>
  <si>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</si>
  <si>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</si>
  <si>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</si>
  <si>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</si>
  <si>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</si>
  <si>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</si>
  <si>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</si>
  <si>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</si>
  <si>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</si>
  <si>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</si>
  <si>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</si>
  <si>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</si>
  <si>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</si>
  <si>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</si>
  <si>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</si>
  <si>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</si>
  <si>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</si>
  <si>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</si>
  <si>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</si>
  <si>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</si>
  <si>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</si>
  <si>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</si>
  <si>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</si>
  <si>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</si>
  <si>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</si>
  <si>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</si>
  <si>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</si>
  <si>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</si>
  <si>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</si>
  <si>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</si>
  <si>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</si>
  <si>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</si>
  <si>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</si>
  <si>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</si>
  <si>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</si>
  <si>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</si>
  <si>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</si>
  <si>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</si>
  <si>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</si>
  <si>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</si>
  <si>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</si>
  <si>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</si>
  <si>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</si>
  <si>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</si>
  <si>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</si>
  <si>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</si>
  <si>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</si>
  <si>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</si>
  <si>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</si>
  <si>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</si>
  <si>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</si>
  <si>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</si>
  <si>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</si>
  <si>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</si>
  <si>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</si>
  <si>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</si>
  <si>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</si>
  <si>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</si>
  <si>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</si>
  <si>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</si>
  <si>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</si>
  <si>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</si>
  <si>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</si>
  <si>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</si>
  <si>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</si>
  <si>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</si>
  <si>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</si>
  <si>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</si>
  <si>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</si>
  <si>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</si>
  <si>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</si>
  <si>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</si>
  <si>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</si>
  <si>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</si>
  <si>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</si>
  <si>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</si>
  <si>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</si>
  <si>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</si>
  <si>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</si>
  <si>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</si>
  <si>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</si>
  <si>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</si>
  <si>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</si>
  <si>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</si>
  <si>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</si>
  <si>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</si>
  <si>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</si>
  <si>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</si>
  <si>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</si>
  <si>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</si>
  <si>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</si>
  <si>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</si>
  <si>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</si>
  <si>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</si>
  <si>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</si>
  <si>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</si>
  <si>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</si>
  <si>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</si>
  <si>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</si>
  <si>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</si>
  <si>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</si>
  <si>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</si>
  <si>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</si>
  <si>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</si>
  <si>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</si>
  <si>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</si>
  <si>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</si>
  <si>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</si>
  <si>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</si>
  <si>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</si>
  <si>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</si>
  <si>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</si>
  <si>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</si>
  <si>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</si>
  <si>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</si>
  <si>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</si>
  <si>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</si>
  <si>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</si>
  <si>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</si>
  <si>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</si>
  <si>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</si>
  <si>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</si>
  <si>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</si>
  <si>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</si>
  <si>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</si>
  <si>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</si>
  <si>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</si>
  <si>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</si>
  <si>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</si>
  <si>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</si>
  <si>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</si>
  <si>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</si>
  <si>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</si>
  <si>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</si>
  <si>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</si>
  <si>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</si>
  <si>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</si>
  <si>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</si>
  <si>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</si>
  <si>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</si>
  <si>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</si>
  <si>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</si>
  <si>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</si>
  <si>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</si>
  <si>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</si>
  <si>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</si>
  <si>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</si>
  <si>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</si>
  <si>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</si>
  <si>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</si>
  <si>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</si>
  <si>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</si>
  <si>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</si>
  <si>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</si>
  <si>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</si>
  <si>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</si>
  <si>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</si>
  <si>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</si>
  <si>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</si>
  <si>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</si>
  <si>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</si>
  <si>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</si>
  <si>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</si>
  <si>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</si>
  <si>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</si>
  <si>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</si>
  <si>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</si>
  <si>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</si>
  <si>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</si>
  <si>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</si>
  <si>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</si>
  <si>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</si>
  <si>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</si>
  <si>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</si>
  <si>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</si>
  <si>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</si>
  <si>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</si>
  <si>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</si>
  <si>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</si>
  <si>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</si>
  <si>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</si>
  <si>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</si>
  <si>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</si>
  <si>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</si>
  <si>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</si>
  <si>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</si>
  <si>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</si>
  <si>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</si>
  <si>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</si>
  <si>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</si>
  <si>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</si>
  <si>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</si>
  <si>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</si>
  <si>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</si>
  <si>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</si>
  <si>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</si>
  <si>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</si>
  <si>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</si>
  <si>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</si>
  <si>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</si>
  <si>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</si>
  <si>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</si>
  <si>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</si>
  <si>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</si>
  <si>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</si>
  <si>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</si>
  <si>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</si>
  <si>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</si>
  <si>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</si>
  <si>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</si>
  <si>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</si>
  <si>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</si>
  <si>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</si>
  <si>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</si>
  <si>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</si>
  <si>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</si>
  <si>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</si>
  <si>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</si>
  <si>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</si>
  <si>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</si>
  <si>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</si>
  <si>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</si>
  <si>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</si>
  <si>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</si>
  <si>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</si>
  <si>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</si>
  <si>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</si>
  <si>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</si>
  <si>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</si>
  <si>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</si>
  <si>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</si>
  <si>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</si>
  <si>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</si>
  <si>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</si>
  <si>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</si>
  <si>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</si>
  <si>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</si>
  <si>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</si>
  <si>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</si>
  <si>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</si>
  <si>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</si>
  <si>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</si>
  <si>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</si>
  <si>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</si>
  <si>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</si>
  <si>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</si>
  <si>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</si>
  <si>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</si>
  <si>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</si>
  <si>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</si>
  <si>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</si>
  <si>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</si>
  <si>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</si>
  <si>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</si>
  <si>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</si>
  <si>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</si>
  <si>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</si>
  <si>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</si>
  <si>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</si>
  <si>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</si>
  <si>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</si>
  <si>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</si>
  <si>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</si>
  <si>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</si>
  <si>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</si>
  <si>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</si>
  <si>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</si>
  <si>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</si>
  <si>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</si>
  <si>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</si>
  <si>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</si>
  <si>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</si>
  <si>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</si>
  <si>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</si>
  <si>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</si>
  <si>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</si>
  <si>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</si>
  <si>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</si>
  <si>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</si>
  <si>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</si>
  <si>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</si>
  <si>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</si>
  <si>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</si>
  <si>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</si>
  <si>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</si>
  <si>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</si>
  <si>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</si>
  <si>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</si>
  <si>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</si>
  <si>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</si>
  <si>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</si>
  <si>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</si>
  <si>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</si>
  <si>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</si>
  <si>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</si>
  <si>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</si>
  <si>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</si>
  <si>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</si>
  <si>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</si>
  <si>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</si>
  <si>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</si>
  <si>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</si>
  <si>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</si>
  <si>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</si>
  <si>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</si>
  <si>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</si>
  <si>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</si>
  <si>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</si>
  <si>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</si>
  <si>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</si>
  <si>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</si>
  <si>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</si>
  <si>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</si>
  <si>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</si>
  <si>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</si>
  <si>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</si>
  <si>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</si>
  <si>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</si>
  <si>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</si>
  <si>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</si>
  <si>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</si>
  <si>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</si>
  <si>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</si>
  <si>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</si>
  <si>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</si>
  <si>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</si>
  <si>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</si>
  <si>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</si>
  <si>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</si>
  <si>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</si>
  <si>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</si>
  <si>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</si>
  <si>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</si>
  <si>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</si>
  <si>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</si>
  <si>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</si>
  <si>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</si>
  <si>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</si>
  <si>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</si>
  <si>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</si>
  <si>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</si>
  <si>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</si>
  <si>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</si>
  <si>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</si>
  <si>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</si>
  <si>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</si>
  <si>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</si>
  <si>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</si>
  <si>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</si>
  <si>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</si>
  <si>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</si>
  <si>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</si>
  <si>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</si>
  <si>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</si>
  <si>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</si>
  <si>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</si>
  <si>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</si>
  <si>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</si>
  <si>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</si>
  <si>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</si>
  <si>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</si>
  <si>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</si>
  <si>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</si>
  <si>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</si>
  <si>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</si>
  <si>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</si>
  <si>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</si>
  <si>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</si>
  <si>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</si>
  <si>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</si>
  <si>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</si>
  <si>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</si>
  <si>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</si>
  <si>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</si>
  <si>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</si>
  <si>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</si>
  <si>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</si>
  <si>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</si>
  <si>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</si>
  <si>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</si>
  <si>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</si>
  <si>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</si>
  <si>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</si>
  <si>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</si>
  <si>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</si>
  <si>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</si>
  <si>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</si>
  <si>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</si>
  <si>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</si>
  <si>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</si>
  <si>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</si>
  <si>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</si>
  <si>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</si>
  <si>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</si>
  <si>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</si>
  <si>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</si>
  <si>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</si>
  <si>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</si>
  <si>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</si>
  <si>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</si>
  <si>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</si>
  <si>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</si>
  <si>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</si>
  <si>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</si>
  <si>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</si>
  <si>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</si>
  <si>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</si>
  <si>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</si>
  <si>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</si>
  <si>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</si>
  <si>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</si>
  <si>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</si>
  <si>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</si>
  <si>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</si>
  <si>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</si>
  <si>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</si>
  <si>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</si>
  <si>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</si>
  <si>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</si>
  <si>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</si>
  <si>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</si>
  <si>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</si>
  <si>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</si>
  <si>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</si>
  <si>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</si>
  <si>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</si>
  <si>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</si>
  <si>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</si>
  <si>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</si>
  <si>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</si>
  <si>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</si>
  <si>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</si>
  <si>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</si>
  <si>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</si>
  <si>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</si>
  <si>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</si>
  <si>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</si>
  <si>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</si>
  <si>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</si>
  <si>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</si>
  <si>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</si>
  <si>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</si>
  <si>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</si>
  <si>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</si>
  <si>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</si>
  <si>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</si>
  <si>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</si>
  <si>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</si>
  <si>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</si>
  <si>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</si>
  <si>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</si>
  <si>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</si>
  <si>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</si>
  <si>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</si>
  <si>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</si>
  <si>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</si>
  <si>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</si>
  <si>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</si>
  <si>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</si>
  <si>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</si>
  <si>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</si>
  <si>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</si>
  <si>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</si>
  <si>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</si>
  <si>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</si>
  <si>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</si>
  <si>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</si>
  <si>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</si>
  <si>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</si>
  <si>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</si>
  <si>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</si>
  <si>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</si>
  <si>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</si>
  <si>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</si>
  <si>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</si>
  <si>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</si>
  <si>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</si>
  <si>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</si>
  <si>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</si>
  <si>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</si>
  <si>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</si>
  <si>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</si>
  <si>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</si>
  <si>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</si>
  <si>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</si>
  <si>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</si>
  <si>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</si>
  <si>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</si>
  <si>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</si>
  <si>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</si>
  <si>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</si>
  <si>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</si>
  <si>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</si>
  <si>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</si>
  <si>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</si>
  <si>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</si>
  <si>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</si>
  <si>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</si>
  <si>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</si>
  <si>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</si>
  <si>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</si>
  <si>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</si>
  <si>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</si>
  <si>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</si>
  <si>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</si>
  <si>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</si>
  <si>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</si>
  <si>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</si>
  <si>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</si>
  <si>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</si>
  <si>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</si>
  <si>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</si>
  <si>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</si>
  <si>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</si>
  <si>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</si>
  <si>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</si>
  <si>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</si>
  <si>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</si>
  <si>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</si>
  <si>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</si>
  <si>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</si>
  <si>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</si>
  <si>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</si>
  <si>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</si>
  <si>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</si>
  <si>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</si>
  <si>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</si>
  <si>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</si>
  <si>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</si>
  <si>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</si>
  <si>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</si>
  <si>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</si>
  <si>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</si>
  <si>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</si>
  <si>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</si>
  <si>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</si>
  <si>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</si>
  <si>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</si>
  <si>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</si>
  <si>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</si>
  <si>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</si>
  <si>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</si>
  <si>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</si>
  <si>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</si>
  <si>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</si>
  <si>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</si>
  <si>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</si>
  <si>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</si>
  <si>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</si>
  <si>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</si>
  <si>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</si>
  <si>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</si>
  <si>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</si>
  <si>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</si>
  <si>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</si>
  <si>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</si>
  <si>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</si>
  <si>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</si>
  <si>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</si>
  <si>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</si>
  <si>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</si>
  <si>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</si>
  <si>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</si>
  <si>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</si>
  <si>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</si>
  <si>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</si>
  <si>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</si>
  <si>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</si>
  <si>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</si>
  <si>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</si>
  <si>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</si>
  <si>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</si>
  <si>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</si>
  <si>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</si>
  <si>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</si>
  <si>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</si>
  <si>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</si>
  <si>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</si>
  <si>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</si>
  <si>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</si>
  <si>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</si>
  <si>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</si>
  <si>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</si>
  <si>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</si>
  <si>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</si>
  <si>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</si>
  <si>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</si>
  <si>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</si>
  <si>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</si>
  <si>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</si>
  <si>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</si>
  <si>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</si>
  <si>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</si>
  <si>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</si>
  <si>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</si>
  <si>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</si>
  <si>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</si>
  <si>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</si>
  <si>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</si>
  <si>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</si>
  <si>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</si>
  <si>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</si>
  <si>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</si>
  <si>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</si>
  <si>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</si>
  <si>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</si>
  <si>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</si>
  <si>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</si>
  <si>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</si>
  <si>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</si>
  <si>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</si>
  <si>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</si>
  <si>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</si>
  <si>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</si>
  <si>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</si>
  <si>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</si>
  <si>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</si>
  <si>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</si>
  <si>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</si>
  <si>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</si>
  <si>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</si>
  <si>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</si>
  <si>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</si>
  <si>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</si>
  <si>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</si>
  <si>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</si>
  <si>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</si>
  <si>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</si>
  <si>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</si>
  <si>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</si>
  <si>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</si>
  <si>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</si>
  <si>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</si>
  <si>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</si>
  <si>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</si>
  <si>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</si>
  <si>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</si>
  <si>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</si>
  <si>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</si>
  <si>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</si>
  <si>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</si>
  <si>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</si>
  <si>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</si>
  <si>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</si>
  <si>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</si>
  <si>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</si>
  <si>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</si>
  <si>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</si>
  <si>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</si>
  <si>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</si>
  <si>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</si>
  <si>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</si>
  <si>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</si>
  <si>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</si>
  <si>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</si>
  <si>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</si>
  <si>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</si>
  <si>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</si>
  <si>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</si>
  <si>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</si>
  <si>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</si>
  <si>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</si>
  <si>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</si>
  <si>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</si>
  <si>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</si>
  <si>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</si>
  <si>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</si>
  <si>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</si>
  <si>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</si>
  <si>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</si>
  <si>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</si>
  <si>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</si>
  <si>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</si>
  <si>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</si>
  <si>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</si>
  <si>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</si>
  <si>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</si>
  <si>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</si>
  <si>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</si>
  <si>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</si>
  <si>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</si>
  <si>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</si>
  <si>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</si>
  <si>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</si>
  <si>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</si>
  <si>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</si>
  <si>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</si>
  <si>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</si>
  <si>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</si>
  <si>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</si>
  <si>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</si>
  <si>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</si>
  <si>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</si>
  <si>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</si>
  <si>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</si>
  <si>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</si>
  <si>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</si>
  <si>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</si>
  <si>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</si>
  <si>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</si>
  <si>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</si>
  <si>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</si>
  <si>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</si>
  <si>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</si>
  <si>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</si>
  <si>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</si>
  <si>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</si>
  <si>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</si>
  <si>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</si>
  <si>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</si>
  <si>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</si>
  <si>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</si>
  <si>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</si>
  <si>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</si>
  <si>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</si>
  <si>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</si>
  <si>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</si>
  <si>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</si>
  <si>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</si>
  <si>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</si>
  <si>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</si>
  <si>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</si>
  <si>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</si>
  <si>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</si>
  <si>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</si>
  <si>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</si>
  <si>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</si>
  <si>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</si>
  <si>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</si>
  <si>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</si>
  <si>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</si>
  <si>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</si>
  <si>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</si>
  <si>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</si>
  <si>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</si>
  <si>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</si>
  <si>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</si>
  <si>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</si>
  <si>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</si>
  <si>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</si>
  <si>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</si>
  <si>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</si>
  <si>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</si>
  <si>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</si>
  <si>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</si>
  <si>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</si>
  <si>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</si>
  <si>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</si>
  <si>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</si>
  <si>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</si>
  <si>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</si>
  <si>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</si>
  <si>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</si>
  <si>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</si>
  <si>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</si>
  <si>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</si>
  <si>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</si>
  <si>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</si>
  <si>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</si>
  <si>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</si>
  <si>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</si>
  <si>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</si>
  <si>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</si>
  <si>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</si>
  <si>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</si>
  <si>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</si>
  <si>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</si>
  <si>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</si>
  <si>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</si>
  <si>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</si>
  <si>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</si>
  <si>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</si>
  <si>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</si>
  <si>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</si>
  <si>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</si>
  <si>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</si>
  <si>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</si>
  <si>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</si>
  <si>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</si>
  <si>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</si>
  <si>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</si>
  <si>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</si>
  <si>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</si>
  <si>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</si>
  <si>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</si>
  <si>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</si>
  <si>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</si>
  <si>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</si>
  <si>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</si>
  <si>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</si>
  <si>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</si>
  <si>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</si>
  <si>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</si>
  <si>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</si>
  <si>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</si>
  <si>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</si>
  <si>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</si>
  <si>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</si>
  <si>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</si>
  <si>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</si>
  <si>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</si>
  <si>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</si>
  <si>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</si>
  <si>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</si>
  <si>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</si>
  <si>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</si>
  <si>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</si>
  <si>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</si>
  <si>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</si>
  <si>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</si>
  <si>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</si>
  <si>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</si>
  <si>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</si>
  <si>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</si>
  <si>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</si>
  <si>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</si>
  <si>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</si>
  <si>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</si>
  <si>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</si>
  <si>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</si>
  <si>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</si>
  <si>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</si>
  <si>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</si>
  <si>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</si>
  <si>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</si>
  <si>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</si>
  <si>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</si>
  <si>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</si>
  <si>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</si>
  <si>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</si>
  <si>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</si>
  <si>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</si>
  <si>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</si>
  <si>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</si>
  <si>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</si>
  <si>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</si>
  <si>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</si>
  <si>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</si>
  <si>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</si>
  <si>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</si>
  <si>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</si>
  <si>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</si>
  <si>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</si>
  <si>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</si>
  <si>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</si>
  <si>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</si>
  <si>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</si>
  <si>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</si>
  <si>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</si>
  <si>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</si>
  <si>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</si>
  <si>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</si>
  <si>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</si>
  <si>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</si>
  <si>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</si>
  <si>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</si>
  <si>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</si>
  <si>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</si>
  <si>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</si>
  <si>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</si>
  <si>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</si>
  <si>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</si>
  <si>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</si>
  <si>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</si>
  <si>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</si>
  <si>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</si>
  <si>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</si>
  <si>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</si>
  <si>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</si>
  <si>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</si>
  <si>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</si>
  <si>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</si>
  <si>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</si>
  <si>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</si>
  <si>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</si>
  <si>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</si>
  <si>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</si>
  <si>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</si>
  <si>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</si>
  <si>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</si>
  <si>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</si>
  <si>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</si>
  <si>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</si>
  <si>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</si>
  <si>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</si>
  <si>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</si>
  <si>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</si>
  <si>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</si>
  <si>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</si>
  <si>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</si>
  <si>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</si>
  <si>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</si>
  <si>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</si>
  <si>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</si>
  <si>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</si>
  <si>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</si>
  <si>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</si>
  <si>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</si>
  <si>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</si>
  <si>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</si>
  <si>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</si>
  <si>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</si>
  <si>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</si>
  <si>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</si>
  <si>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</si>
  <si>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</si>
  <si>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</si>
  <si>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</si>
  <si>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</si>
  <si>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</si>
  <si>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</si>
  <si>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</si>
  <si>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</si>
  <si>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</si>
  <si>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</si>
  <si>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</si>
  <si>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</si>
  <si>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</si>
  <si>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</si>
  <si>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</si>
  <si>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</si>
  <si>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</si>
  <si>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</si>
  <si>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</si>
  <si>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</si>
  <si>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</si>
  <si>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</si>
  <si>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</si>
  <si>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</si>
  <si>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</si>
  <si>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</si>
  <si>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</si>
  <si>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</si>
  <si>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</si>
  <si>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</si>
  <si>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</si>
  <si>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</si>
  <si>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</si>
  <si>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</si>
  <si>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</si>
  <si>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</si>
  <si>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</si>
  <si>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</si>
  <si>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</si>
  <si>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</si>
  <si>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</si>
  <si>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</si>
  <si>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</si>
  <si>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</si>
  <si>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</si>
  <si>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</si>
  <si>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</si>
  <si>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</si>
  <si>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</si>
  <si>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</si>
  <si>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</si>
  <si>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</si>
  <si>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</si>
  <si>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</si>
  <si>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</si>
  <si>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</si>
  <si>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</si>
  <si>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</si>
  <si>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</si>
  <si>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</si>
  <si>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</si>
  <si>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</si>
  <si>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</si>
  <si>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</si>
  <si>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</si>
  <si>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</si>
  <si>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</si>
  <si>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</si>
  <si>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</si>
  <si>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</si>
  <si>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</si>
  <si>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</si>
  <si>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</si>
  <si>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</si>
  <si>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</si>
  <si>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</si>
  <si>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</si>
  <si>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</si>
  <si>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</si>
  <si>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</si>
  <si>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</si>
  <si>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</si>
  <si>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</si>
  <si>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</si>
  <si>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</si>
  <si>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</si>
  <si>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</si>
  <si>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</si>
  <si>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</si>
  <si>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</si>
  <si>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</si>
  <si>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</si>
  <si>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</si>
  <si>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</si>
  <si>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</si>
  <si>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</si>
  <si>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</si>
  <si>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</si>
  <si>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</si>
  <si>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</si>
  <si>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</si>
  <si>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</si>
  <si>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</si>
  <si>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</si>
  <si>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</si>
  <si>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</si>
  <si>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</si>
  <si>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</si>
  <si>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</si>
  <si>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</si>
  <si>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</si>
  <si>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</si>
  <si>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</si>
  <si>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</si>
  <si>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</si>
  <si>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</si>
  <si>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</si>
  <si>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</si>
  <si>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</si>
  <si>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</si>
  <si>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</si>
  <si>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</si>
  <si>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</si>
  <si>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</si>
  <si>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</si>
  <si>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</si>
  <si>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</si>
  <si>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</si>
  <si>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</si>
  <si>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</si>
  <si>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</si>
  <si>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</si>
  <si>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</si>
  <si>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</si>
  <si>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</si>
  <si>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</si>
  <si>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</si>
  <si>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</si>
  <si>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</si>
  <si>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</si>
  <si>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</si>
  <si>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</si>
  <si>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</si>
  <si>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</si>
  <si>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</si>
  <si>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</si>
  <si>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</si>
  <si>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</si>
  <si>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</si>
  <si>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</si>
  <si>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</si>
  <si>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</si>
  <si>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</si>
  <si>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</si>
  <si>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</si>
  <si>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</si>
  <si>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</si>
  <si>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</si>
  <si>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</si>
  <si>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</si>
  <si>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</si>
  <si>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</si>
  <si>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</si>
  <si>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</si>
  <si>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</si>
  <si>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</si>
  <si>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</si>
  <si>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</si>
  <si>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</si>
  <si>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</si>
  <si>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</si>
  <si>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</si>
  <si>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</si>
  <si>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</si>
  <si>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</si>
  <si>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</si>
  <si>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</si>
  <si>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</si>
  <si>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</si>
  <si>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</si>
  <si>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</si>
  <si>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</si>
  <si>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</si>
  <si>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</si>
  <si>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</si>
  <si>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</si>
  <si>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</si>
  <si>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</si>
  <si>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</si>
  <si>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</si>
  <si>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</si>
  <si>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</si>
  <si>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</si>
  <si>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</si>
  <si>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</si>
  <si>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</si>
  <si>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</si>
  <si>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</si>
  <si>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</si>
  <si>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</si>
  <si>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</si>
  <si>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</si>
  <si>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</si>
  <si>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</si>
  <si>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</si>
  <si>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</si>
  <si>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</si>
  <si>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</si>
  <si>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</si>
  <si>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</si>
  <si>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</si>
  <si>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</si>
  <si>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</si>
  <si>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</si>
  <si>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</si>
  <si>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</si>
  <si>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</si>
  <si>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</si>
  <si>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</si>
  <si>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</si>
  <si>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</si>
  <si>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</si>
  <si>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</si>
  <si>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</si>
  <si>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</si>
  <si>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</si>
  <si>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</si>
  <si>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</si>
  <si>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</si>
  <si>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</si>
  <si>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</si>
  <si>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</si>
  <si>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</si>
  <si>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</si>
  <si>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</si>
  <si>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</si>
  <si>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</si>
  <si>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</si>
  <si>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</si>
  <si>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</si>
  <si>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</si>
  <si>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</si>
  <si>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</si>
  <si>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</si>
  <si>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</si>
  <si>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</si>
  <si>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</si>
  <si>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</si>
  <si>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</si>
  <si>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</si>
  <si>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</si>
  <si>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</si>
  <si>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</si>
  <si>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</si>
  <si>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</si>
  <si>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</si>
  <si>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</si>
  <si>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</si>
  <si>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</si>
  <si>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</si>
  <si>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</si>
  <si>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</si>
  <si>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</si>
  <si>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</si>
  <si>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</si>
  <si>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</si>
  <si>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</si>
  <si>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</si>
  <si>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</si>
  <si>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</si>
  <si>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</si>
  <si>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</si>
  <si>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</si>
  <si>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</si>
  <si>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</si>
  <si>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</si>
  <si>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</si>
  <si>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</si>
  <si>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</si>
  <si>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</si>
  <si>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</si>
  <si>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</si>
  <si>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</si>
  <si>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</si>
  <si>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</si>
  <si>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</si>
  <si>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</si>
  <si>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</si>
  <si>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</si>
  <si>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</si>
  <si>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</si>
  <si>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</si>
  <si>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</si>
  <si>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</si>
  <si>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</si>
  <si>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</si>
  <si>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</si>
  <si>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</si>
  <si>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</si>
  <si>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</si>
  <si>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</si>
  <si>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</si>
  <si>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</si>
  <si>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</si>
  <si>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</si>
  <si>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</si>
  <si>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</si>
  <si>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</si>
  <si>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</si>
  <si>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</si>
  <si>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</si>
  <si>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</si>
  <si>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</si>
  <si>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</si>
  <si>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</si>
  <si>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</si>
  <si>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</si>
  <si>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</si>
  <si>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</si>
  <si>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</si>
  <si>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</si>
  <si>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</si>
  <si>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</si>
  <si>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</si>
  <si>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</si>
  <si>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</si>
  <si>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</si>
  <si>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</si>
  <si>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</si>
  <si>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</si>
  <si>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</si>
  <si>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</si>
  <si>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</si>
  <si>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</si>
  <si>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</si>
  <si>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</si>
  <si>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</si>
  <si>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</si>
  <si>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</si>
  <si>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</si>
  <si>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</si>
  <si>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</si>
  <si>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</si>
  <si>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</si>
  <si>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</si>
  <si>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</si>
  <si>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</si>
  <si>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</si>
  <si>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</si>
  <si>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</si>
  <si>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</si>
  <si>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</si>
  <si>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</si>
  <si>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</si>
  <si>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</si>
  <si>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</si>
  <si>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</si>
  <si>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</si>
  <si>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</si>
  <si>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</si>
  <si>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</si>
  <si>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</si>
  <si>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</si>
  <si>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</si>
  <si>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</si>
  <si>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</si>
  <si>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</si>
  <si>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</si>
  <si>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</si>
  <si>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</si>
  <si>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</si>
  <si>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</si>
  <si>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</si>
  <si>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</si>
  <si>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</si>
  <si>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</si>
  <si>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</si>
  <si>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</si>
  <si>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</si>
  <si>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</si>
  <si>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</si>
  <si>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</si>
  <si>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</si>
  <si>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</si>
  <si>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</si>
  <si>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</si>
  <si>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</si>
  <si>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</si>
  <si>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</si>
  <si>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</si>
  <si>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</si>
  <si>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</si>
  <si>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</si>
  <si>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</si>
  <si>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</si>
  <si>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</si>
  <si>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</si>
  <si>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</si>
  <si>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</si>
  <si>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</si>
  <si>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</si>
  <si>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</si>
  <si>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</si>
  <si>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</si>
  <si>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</si>
  <si>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</si>
  <si>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</si>
  <si>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</si>
  <si>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</si>
  <si>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</si>
  <si>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</si>
  <si>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</si>
  <si>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</si>
  <si>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</si>
  <si>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</si>
  <si>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</si>
  <si>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</si>
  <si>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</si>
  <si>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</si>
  <si>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</si>
  <si>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</si>
  <si>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</si>
  <si>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</si>
  <si>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</si>
  <si>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</si>
  <si>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</si>
  <si>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</si>
  <si>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</si>
  <si>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</si>
  <si>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</si>
  <si>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</si>
  <si>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</si>
  <si>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</si>
  <si>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</si>
  <si>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</si>
  <si>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</si>
  <si>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</si>
  <si>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</si>
  <si>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</si>
  <si>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</si>
  <si>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</si>
  <si>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</si>
  <si>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</si>
  <si>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</si>
  <si>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</si>
  <si>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</si>
  <si>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</si>
  <si>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</si>
  <si>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</si>
  <si>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</si>
  <si>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</si>
  <si>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</si>
  <si>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</si>
  <si>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</si>
  <si>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</si>
  <si>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</si>
  <si>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</si>
  <si>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</si>
  <si>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</si>
  <si>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</si>
  <si>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</si>
  <si>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</si>
  <si>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</si>
  <si>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</si>
  <si>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</si>
  <si>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</si>
  <si>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</si>
  <si>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</si>
  <si>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</si>
  <si>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</si>
  <si>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</si>
  <si>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</si>
  <si>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</si>
  <si>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</si>
  <si>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</si>
  <si>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</si>
  <si>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</si>
  <si>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</si>
  <si>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</si>
  <si>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</si>
  <si>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</si>
  <si>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</si>
  <si>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</si>
  <si>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</si>
  <si>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</si>
  <si>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</si>
  <si>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</si>
  <si>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</si>
  <si>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</si>
  <si>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</si>
  <si>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</si>
  <si>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</si>
  <si>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</si>
  <si>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</si>
  <si>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</si>
  <si>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</si>
  <si>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</si>
  <si>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</si>
  <si>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</si>
  <si>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</si>
  <si>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</si>
  <si>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</si>
  <si>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</si>
  <si>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</si>
  <si>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</si>
  <si>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</si>
  <si>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</si>
  <si>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</si>
  <si>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</si>
  <si>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</si>
  <si>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</si>
  <si>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</si>
  <si>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</si>
  <si>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</si>
  <si>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</si>
  <si>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</si>
  <si>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</si>
  <si>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</si>
  <si>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</si>
  <si>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</si>
  <si>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</si>
  <si>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</si>
  <si>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</si>
  <si>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</si>
  <si>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</si>
  <si>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</si>
  <si>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</si>
  <si>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</si>
  <si>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</si>
  <si>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</si>
  <si>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</si>
  <si>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</si>
  <si>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</si>
  <si>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</si>
  <si>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</si>
  <si>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</si>
  <si>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</si>
  <si>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</si>
  <si>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</si>
  <si>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</si>
  <si>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</si>
  <si>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</si>
  <si>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</si>
  <si>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</si>
  <si>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</si>
  <si>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</si>
  <si>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</si>
  <si>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</si>
  <si>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</si>
  <si>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</si>
  <si>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</si>
  <si>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</si>
  <si>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</si>
  <si>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</si>
  <si>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</si>
  <si>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</si>
  <si>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</si>
  <si>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</si>
  <si>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</si>
  <si>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</si>
  <si>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</si>
  <si>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</si>
  <si>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</si>
  <si>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</si>
  <si>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</si>
  <si>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</si>
  <si>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</si>
  <si>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</si>
  <si>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</si>
  <si>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</si>
  <si>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</si>
  <si>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</si>
  <si>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</si>
  <si>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</si>
  <si>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</si>
  <si>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</si>
  <si>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</si>
  <si>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</si>
  <si>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</si>
  <si>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</si>
  <si>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</si>
  <si>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</si>
  <si>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</si>
  <si>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</si>
  <si>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</si>
  <si>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</si>
  <si>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</si>
  <si>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</si>
  <si>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</si>
  <si>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</si>
  <si>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</si>
  <si>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</si>
  <si>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</si>
  <si>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</si>
  <si>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</si>
  <si>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</si>
  <si>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</si>
  <si>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</si>
  <si>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</si>
  <si>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</si>
  <si>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</si>
  <si>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</si>
  <si>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</si>
  <si>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</si>
  <si>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</si>
  <si>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</si>
  <si>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</si>
  <si>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</si>
  <si>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</si>
  <si>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</si>
  <si>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</si>
  <si>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</si>
  <si>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</si>
  <si>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</si>
  <si>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</si>
  <si>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</si>
  <si>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</si>
  <si>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</si>
  <si>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</si>
  <si>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</si>
  <si>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</si>
  <si>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</si>
  <si>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</si>
  <si>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</si>
  <si>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</si>
  <si>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</si>
  <si>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</si>
  <si>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</si>
  <si>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</si>
  <si>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</si>
  <si>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</si>
  <si>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</si>
  <si>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</si>
  <si>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</si>
  <si>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</si>
  <si>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</si>
  <si>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</si>
  <si>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</si>
  <si>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</si>
  <si>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</si>
  <si>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</si>
  <si>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</si>
  <si>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</si>
  <si>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</si>
  <si>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</si>
  <si>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</si>
  <si>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</si>
  <si>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</si>
  <si>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</si>
  <si>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</si>
  <si>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</si>
  <si>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</si>
  <si>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</si>
  <si>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</si>
  <si>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</si>
  <si>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</si>
  <si>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</si>
  <si>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</si>
  <si>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</si>
  <si>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</si>
  <si>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</si>
  <si>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</si>
  <si>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</si>
  <si>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</si>
  <si>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</si>
  <si>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</si>
  <si>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</si>
  <si>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</si>
  <si>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</si>
  <si>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</si>
  <si>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</si>
  <si>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</si>
  <si>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</si>
  <si>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</si>
  <si>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</si>
  <si>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</si>
  <si>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</si>
  <si>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</si>
  <si>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</si>
  <si>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</si>
  <si>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</si>
  <si>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</si>
  <si>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</si>
  <si>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</si>
  <si>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</si>
  <si>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</si>
  <si>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</si>
  <si>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</si>
  <si>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</si>
  <si>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</si>
  <si>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</si>
  <si>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</si>
  <si>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</si>
  <si>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</si>
  <si>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</si>
  <si>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</si>
  <si>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</si>
  <si>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</si>
  <si>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</si>
  <si>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</si>
  <si>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</si>
  <si>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</si>
  <si>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</si>
  <si>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</si>
  <si>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</si>
  <si>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</si>
  <si>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</si>
  <si>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</si>
  <si>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</si>
  <si>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</si>
  <si>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</si>
  <si>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</si>
  <si>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</si>
  <si>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</si>
  <si>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</si>
  <si>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</si>
  <si>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</si>
  <si>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</si>
  <si>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</si>
  <si>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</si>
  <si>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</si>
  <si>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</si>
  <si>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</si>
  <si>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</si>
  <si>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</si>
  <si>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</si>
  <si>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</si>
  <si>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</si>
  <si>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</si>
  <si>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</si>
  <si>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</si>
  <si>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</si>
  <si>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</si>
  <si>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</si>
  <si>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</si>
  <si>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</si>
  <si>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</si>
  <si>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</si>
  <si>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</si>
  <si>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</si>
  <si>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</si>
  <si>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</si>
  <si>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</si>
  <si>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</si>
  <si>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</si>
  <si>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</si>
  <si>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</si>
  <si>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</si>
  <si>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</si>
  <si>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</si>
  <si>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</si>
  <si>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</si>
  <si>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</si>
  <si>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</si>
  <si>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</si>
  <si>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</si>
  <si>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</si>
  <si>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</si>
  <si>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</si>
  <si>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</si>
  <si>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</si>
  <si>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</si>
  <si>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</si>
  <si>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</si>
  <si>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</si>
  <si>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</si>
  <si>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</si>
  <si>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</si>
  <si>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</si>
  <si>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</si>
  <si>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</si>
  <si>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</si>
  <si>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</si>
  <si>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</si>
  <si>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</si>
  <si>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</si>
  <si>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</si>
  <si>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</si>
  <si>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</si>
  <si>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</si>
  <si>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</si>
  <si>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</si>
  <si>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</si>
  <si>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</si>
  <si>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</si>
  <si>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</si>
  <si>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</si>
  <si>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</si>
  <si>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</si>
  <si>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</si>
  <si>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</si>
  <si>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</si>
  <si>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</si>
  <si>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</si>
  <si>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</si>
  <si>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</si>
  <si>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</si>
  <si>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</si>
  <si>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</si>
  <si>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</si>
  <si>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</si>
  <si>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</si>
  <si>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</si>
  <si>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</si>
  <si>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</si>
  <si>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</si>
  <si>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</si>
  <si>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</si>
  <si>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</si>
  <si>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</si>
  <si>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</si>
  <si>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</si>
  <si>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</si>
  <si>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</si>
  <si>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</si>
  <si>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</si>
  <si>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</si>
  <si>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</si>
  <si>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</si>
  <si>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</si>
  <si>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</si>
  <si>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</si>
  <si>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</si>
  <si>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</si>
  <si>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</si>
  <si>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</si>
  <si>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</si>
  <si>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</si>
  <si>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</si>
  <si>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</si>
  <si>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</si>
  <si>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</si>
  <si>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</si>
  <si>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</si>
  <si>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</si>
  <si>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</si>
  <si>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</si>
  <si>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</si>
  <si>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</si>
  <si>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</si>
  <si>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</si>
  <si>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</si>
  <si>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</si>
  <si>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</si>
  <si>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</si>
  <si>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</si>
  <si>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</si>
  <si>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</si>
  <si>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</si>
  <si>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</si>
  <si>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</si>
  <si>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</si>
  <si>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</si>
  <si>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</si>
  <si>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</si>
  <si>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</si>
  <si>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</si>
  <si>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</si>
  <si>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</si>
  <si>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</si>
  <si>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</si>
  <si>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</si>
  <si>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</si>
  <si>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</si>
  <si>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</si>
  <si>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</si>
  <si>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</si>
  <si>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</si>
  <si>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</si>
  <si>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</si>
  <si>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</si>
  <si>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</si>
  <si>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</si>
  <si>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</si>
  <si>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</si>
  <si>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</si>
  <si>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</si>
  <si>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</si>
  <si>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</si>
  <si>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</si>
  <si>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</si>
  <si>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</si>
  <si>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</si>
  <si>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</si>
  <si>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</si>
  <si>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</si>
  <si>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</si>
  <si>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</si>
  <si>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</si>
  <si>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</si>
  <si>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</si>
  <si>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</si>
  <si>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</si>
  <si>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</si>
  <si>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</si>
  <si>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</si>
  <si>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</si>
  <si>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</si>
  <si>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</si>
  <si>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</si>
  <si>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</si>
  <si>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</si>
  <si>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</si>
  <si>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</si>
  <si>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</si>
  <si>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</si>
  <si>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</si>
  <si>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</si>
  <si>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</si>
  <si>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</si>
  <si>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</si>
  <si>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</si>
  <si>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</si>
  <si>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</si>
  <si>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</si>
  <si>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</si>
  <si>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</si>
  <si>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</si>
  <si>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</si>
  <si>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</si>
  <si>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</si>
  <si>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</si>
  <si>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</si>
  <si>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</si>
  <si>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</si>
  <si>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</si>
  <si>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</si>
  <si>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</si>
  <si>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</si>
  <si>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</si>
  <si>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</si>
  <si>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</si>
  <si>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</si>
  <si>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</si>
  <si>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</si>
  <si>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</si>
  <si>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</si>
  <si>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</si>
  <si>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</si>
  <si>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</si>
  <si>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</si>
  <si>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</si>
  <si>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</si>
  <si>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</si>
  <si>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</si>
  <si>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</si>
  <si>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</si>
  <si>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</si>
  <si>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</si>
  <si>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</si>
  <si>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</si>
  <si>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</si>
  <si>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</si>
  <si>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</si>
  <si>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</si>
  <si>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</si>
  <si>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</si>
  <si>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</si>
  <si>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</si>
  <si>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</si>
  <si>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</si>
  <si>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</si>
  <si>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</si>
  <si>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</si>
  <si>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</si>
  <si>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</si>
  <si>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</si>
  <si>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</si>
  <si>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</si>
  <si>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</si>
  <si>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</si>
  <si>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</si>
  <si>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</si>
  <si>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</si>
  <si>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</si>
  <si>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</si>
  <si>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</si>
  <si>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</si>
  <si>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</si>
  <si>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</si>
  <si>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</si>
  <si>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</si>
  <si>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</si>
  <si>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</si>
  <si>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</si>
  <si>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</si>
  <si>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</si>
  <si>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</si>
  <si>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</si>
  <si>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</si>
  <si>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</si>
  <si>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</si>
  <si>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</si>
  <si>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</si>
  <si>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</si>
  <si>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</si>
  <si>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</si>
  <si>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</si>
  <si>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</si>
  <si>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</si>
  <si>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</si>
  <si>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</si>
  <si>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</si>
  <si>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</si>
  <si>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</si>
  <si>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</si>
  <si>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</si>
  <si>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</si>
  <si>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</si>
  <si>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</si>
  <si>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</si>
  <si>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</si>
  <si>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</si>
  <si>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</si>
  <si>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</si>
  <si>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</si>
  <si>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</si>
  <si>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</si>
  <si>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</si>
  <si>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</si>
  <si>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</si>
  <si>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</si>
  <si>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</si>
  <si>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</si>
  <si>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</si>
  <si>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</si>
  <si>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</si>
  <si>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</si>
  <si>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</si>
  <si>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</si>
  <si>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</si>
  <si>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</si>
  <si>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</si>
  <si>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</si>
  <si>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</si>
  <si>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</si>
  <si>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</si>
  <si>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</si>
  <si>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</si>
  <si>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</si>
  <si>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</si>
  <si>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</si>
  <si>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</si>
  <si>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</si>
  <si>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</si>
  <si>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</si>
  <si>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</si>
  <si>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</si>
  <si>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</si>
  <si>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</si>
  <si>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</si>
  <si>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</si>
  <si>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</si>
  <si>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</si>
  <si>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</si>
  <si>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</si>
  <si>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</si>
  <si>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</si>
  <si>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</si>
  <si>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</si>
  <si>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</si>
  <si>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</si>
  <si>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</si>
  <si>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</si>
  <si>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</si>
  <si>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</si>
  <si>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</si>
  <si>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</si>
  <si>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</si>
  <si>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</si>
  <si>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</si>
  <si>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</si>
  <si>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</si>
  <si>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</si>
  <si>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</si>
  <si>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</si>
  <si>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</si>
  <si>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</si>
  <si>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</si>
  <si>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</si>
  <si>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</si>
  <si>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</si>
  <si>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</si>
  <si>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</si>
  <si>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</si>
  <si>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</si>
  <si>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</si>
  <si>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</si>
  <si>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</si>
  <si>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</si>
  <si>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</si>
  <si>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</si>
  <si>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</si>
  <si>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</si>
  <si>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</si>
  <si>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</si>
  <si>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</si>
  <si>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</si>
  <si>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</si>
  <si>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</si>
  <si>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</si>
  <si>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</si>
  <si>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</si>
  <si>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</si>
  <si>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</si>
  <si>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</si>
  <si>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</si>
  <si>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</si>
  <si>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</si>
  <si>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</si>
  <si>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</si>
  <si>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</si>
  <si>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</si>
  <si>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</si>
  <si>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</si>
  <si>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</si>
  <si>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</si>
  <si>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</si>
  <si>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</si>
  <si>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</si>
  <si>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</si>
  <si>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</si>
  <si>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</si>
  <si>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</si>
  <si>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</si>
  <si>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</si>
  <si>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</si>
  <si>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</si>
  <si>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</si>
  <si>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</si>
  <si>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</si>
  <si>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</si>
  <si>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</si>
  <si>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</si>
  <si>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</si>
  <si>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</si>
  <si>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</si>
  <si>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</si>
  <si>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</si>
  <si>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</si>
  <si>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</si>
  <si>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</si>
  <si>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</si>
  <si>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</si>
  <si>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</si>
  <si>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</si>
  <si>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</si>
  <si>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</si>
  <si>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</si>
  <si>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</si>
  <si>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</si>
  <si>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</si>
  <si>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</si>
  <si>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</si>
  <si>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</si>
  <si>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</si>
  <si>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</si>
  <si>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</si>
  <si>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</si>
  <si>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</si>
  <si>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</si>
  <si>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</si>
  <si>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</si>
  <si>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</si>
  <si>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</si>
  <si>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</si>
  <si>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</si>
  <si>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</si>
  <si>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</si>
  <si>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</si>
  <si>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</si>
  <si>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</si>
  <si>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</si>
  <si>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</si>
  <si>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</si>
  <si>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</si>
  <si>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</si>
  <si>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</si>
  <si>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</si>
  <si>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</si>
  <si>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</si>
  <si>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</si>
  <si>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</si>
  <si>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</si>
  <si>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</si>
  <si>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</si>
  <si>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</si>
  <si>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</si>
  <si>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</si>
  <si>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</si>
  <si>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</si>
  <si>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</si>
  <si>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</si>
  <si>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</si>
  <si>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</si>
  <si>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</si>
  <si>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</si>
  <si>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</si>
  <si>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</si>
  <si>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</si>
  <si>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</si>
  <si>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</si>
  <si>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</si>
  <si>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</si>
  <si>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</si>
  <si>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</si>
  <si>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</si>
  <si>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</si>
  <si>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</si>
  <si>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</si>
  <si>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</si>
  <si>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</si>
  <si>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</si>
  <si>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</si>
  <si>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</si>
  <si>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</si>
  <si>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</si>
  <si>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</si>
  <si>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</si>
  <si>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</si>
  <si>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</si>
  <si>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</si>
  <si>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</si>
  <si>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</si>
  <si>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</si>
  <si>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</si>
  <si>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</si>
  <si>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</si>
  <si>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</si>
  <si>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</si>
  <si>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</si>
  <si>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</si>
  <si>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</si>
  <si>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</si>
  <si>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</si>
  <si>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</si>
  <si>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</si>
  <si>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</si>
  <si>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</si>
  <si>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</si>
  <si>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</si>
  <si>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</si>
  <si>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</si>
  <si>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</si>
  <si>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</si>
  <si>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</si>
  <si>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</si>
  <si>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</si>
  <si>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</si>
  <si>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</si>
  <si>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</si>
  <si>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</si>
  <si>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</si>
  <si>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</si>
  <si>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</si>
  <si>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</si>
  <si>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</si>
  <si>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</si>
  <si>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</si>
  <si>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</si>
  <si>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</si>
  <si>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</si>
  <si>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</si>
  <si>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</si>
  <si>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</si>
  <si>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</si>
  <si>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</si>
  <si>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</si>
  <si>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</si>
  <si>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</si>
  <si>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</si>
  <si>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</si>
  <si>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</si>
  <si>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</si>
  <si>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</si>
  <si>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</si>
  <si>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</si>
  <si>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</si>
  <si>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</si>
  <si>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</si>
  <si>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</si>
  <si>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</si>
  <si>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</si>
  <si>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</si>
  <si>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</si>
  <si>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</si>
  <si>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</si>
  <si>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</si>
  <si>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</si>
  <si>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</si>
  <si>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</si>
  <si>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</si>
  <si>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</si>
  <si>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</si>
  <si>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</si>
  <si>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</si>
  <si>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</si>
  <si>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</si>
  <si>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</si>
  <si>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</si>
  <si>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</si>
  <si>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</si>
  <si>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</si>
  <si>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</si>
  <si>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</si>
  <si>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</si>
  <si>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</si>
  <si>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</si>
  <si>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</si>
  <si>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</si>
  <si>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</si>
  <si>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</si>
  <si>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</si>
  <si>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</si>
  <si>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</si>
  <si>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</si>
  <si>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</si>
  <si>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</si>
  <si>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</si>
  <si>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</si>
  <si>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</si>
  <si>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</si>
  <si>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</si>
  <si>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</si>
  <si>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</si>
  <si>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</si>
  <si>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</si>
  <si>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</si>
  <si>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</si>
  <si>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</si>
  <si>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</si>
  <si>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</si>
  <si>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</si>
  <si>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</si>
  <si>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</si>
  <si>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</si>
  <si>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</si>
  <si>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</si>
  <si>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</si>
  <si>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</si>
  <si>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</si>
  <si>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</si>
  <si>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</si>
  <si>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</si>
  <si>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</si>
  <si>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</si>
  <si>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</si>
  <si>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</si>
  <si>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</si>
  <si>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</si>
  <si>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</si>
  <si>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</si>
  <si>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</si>
  <si>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</si>
  <si>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</si>
  <si>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</si>
  <si>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</si>
  <si>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</si>
  <si>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</si>
  <si>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</si>
  <si>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</si>
  <si>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</si>
  <si>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</si>
  <si>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</si>
  <si>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</si>
  <si>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</si>
  <si>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</si>
  <si>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</si>
  <si>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</si>
  <si>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</si>
  <si>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</si>
  <si>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</si>
  <si>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</si>
  <si>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</si>
  <si>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</si>
  <si>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</si>
  <si>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</si>
  <si>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</si>
  <si>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</si>
  <si>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</si>
  <si>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</si>
  <si>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</si>
  <si>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</si>
  <si>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</si>
  <si>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</si>
  <si>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</si>
  <si>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</si>
  <si>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</si>
  <si>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</si>
  <si>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</si>
  <si>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</si>
  <si>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</si>
  <si>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</si>
  <si>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</si>
  <si>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</si>
  <si>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</si>
  <si>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</si>
  <si>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</si>
  <si>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</si>
  <si>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</si>
  <si>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</si>
  <si>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</si>
  <si>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</si>
  <si>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</si>
  <si>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</si>
  <si>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</si>
  <si>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</si>
  <si>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</si>
  <si>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</si>
  <si>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</si>
  <si>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</si>
  <si>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</si>
  <si>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</si>
  <si>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</si>
  <si>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</si>
  <si>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</si>
  <si>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</si>
  <si>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</si>
  <si>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</si>
  <si>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</si>
  <si>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</si>
  <si>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</si>
  <si>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</si>
  <si>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</si>
  <si>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</si>
  <si>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</si>
  <si>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</si>
  <si>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</si>
  <si>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</si>
  <si>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</si>
  <si>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</si>
  <si>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</si>
  <si>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</si>
  <si>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</si>
  <si>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</si>
  <si>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</si>
  <si>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</si>
  <si>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</si>
  <si>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</si>
  <si>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</si>
  <si>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</si>
  <si>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</si>
  <si>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</si>
  <si>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</si>
  <si>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</si>
  <si>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</si>
  <si>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</si>
  <si>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</si>
  <si>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</si>
  <si>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</si>
  <si>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</si>
  <si>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</si>
  <si>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</si>
  <si>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</si>
  <si>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</si>
  <si>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</si>
  <si>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</si>
  <si>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</si>
  <si>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</si>
  <si>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</si>
  <si>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</si>
  <si>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</si>
  <si>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</si>
  <si>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</si>
  <si>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</si>
  <si>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</si>
  <si>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</si>
  <si>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</si>
  <si>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</si>
  <si>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</si>
  <si>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</si>
  <si>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</si>
  <si>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</si>
  <si>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</si>
  <si>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</si>
  <si>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</si>
  <si>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</si>
  <si>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</si>
  <si>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</si>
  <si>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</si>
  <si>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</si>
  <si>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</si>
  <si>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</si>
  <si>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</si>
  <si>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</si>
  <si>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</si>
  <si>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</si>
  <si>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</si>
  <si>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</si>
  <si>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</si>
  <si>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</si>
  <si>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</si>
  <si>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</si>
  <si>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</si>
  <si>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</si>
  <si>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</si>
  <si>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</si>
  <si>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</si>
  <si>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</si>
  <si>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</si>
  <si>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</si>
  <si>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</si>
  <si>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</si>
  <si>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</si>
  <si>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</si>
  <si>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</si>
  <si>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</si>
  <si>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</si>
  <si>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</si>
  <si>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</si>
  <si>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</si>
  <si>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</si>
  <si>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</si>
  <si>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</si>
  <si>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</si>
  <si>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</si>
  <si>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</si>
  <si>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</si>
  <si>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</si>
  <si>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</si>
  <si>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</si>
  <si>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</si>
  <si>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</si>
  <si>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</si>
  <si>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</si>
  <si>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</si>
  <si>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</si>
  <si>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</si>
  <si>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</si>
  <si>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</si>
  <si>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</si>
  <si>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</si>
  <si>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</si>
  <si>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</si>
  <si>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</si>
  <si>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</si>
  <si>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</si>
  <si>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</si>
  <si>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</si>
  <si>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</si>
  <si>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</si>
  <si>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</si>
  <si>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</si>
  <si>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</si>
  <si>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</si>
  <si>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</si>
  <si>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</si>
  <si>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</si>
  <si>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</si>
  <si>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</si>
  <si>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</si>
  <si>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</si>
  <si>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</si>
  <si>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</si>
  <si>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</si>
  <si>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</si>
  <si>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</si>
  <si>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</si>
  <si>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</si>
  <si>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</si>
  <si>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</si>
  <si>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</si>
  <si>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</si>
  <si>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</si>
  <si>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</si>
  <si>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</si>
  <si>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</si>
  <si>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</si>
  <si>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</si>
  <si>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</si>
  <si>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</si>
  <si>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</si>
  <si>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</si>
  <si>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</si>
  <si>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</si>
  <si>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</si>
  <si>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</si>
  <si>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</si>
  <si>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</si>
  <si>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</si>
  <si>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</si>
  <si>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</si>
  <si>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</si>
  <si>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</si>
  <si>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</si>
  <si>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</si>
  <si>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</si>
  <si>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</si>
  <si>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</si>
  <si>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</si>
  <si>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</si>
  <si>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</si>
  <si>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</si>
  <si>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</si>
  <si>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</si>
  <si>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</si>
  <si>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</si>
  <si>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</si>
  <si>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</si>
  <si>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</si>
  <si>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</si>
  <si>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</si>
  <si>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</si>
  <si>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</si>
  <si>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</si>
  <si>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</si>
  <si>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</si>
  <si>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</si>
  <si>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</si>
  <si>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</si>
  <si>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</si>
  <si>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</si>
  <si>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</si>
  <si>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</si>
  <si>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</si>
  <si>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</si>
  <si>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</si>
  <si>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</si>
  <si>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</si>
  <si>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</si>
  <si>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</si>
  <si>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</si>
  <si>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</si>
  <si>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</si>
  <si>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</si>
  <si>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</si>
  <si>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</si>
  <si>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</si>
  <si>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</si>
  <si>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</si>
  <si>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</si>
  <si>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</si>
  <si>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</si>
  <si>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</si>
  <si>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</si>
  <si>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</si>
  <si>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</si>
  <si>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</si>
  <si>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</si>
  <si>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</si>
  <si>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</si>
  <si>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</si>
  <si>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</si>
  <si>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</si>
  <si>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</si>
  <si>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</si>
  <si>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</si>
  <si>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</si>
  <si>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</si>
  <si>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</si>
  <si>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</si>
  <si>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</si>
  <si>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</si>
  <si>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</si>
  <si>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</si>
  <si>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</si>
  <si>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</si>
  <si>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</si>
  <si>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</si>
  <si>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</si>
  <si>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</si>
  <si>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</si>
  <si>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</si>
  <si>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</si>
  <si>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</si>
  <si>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</si>
  <si>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</si>
  <si>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</si>
  <si>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</si>
  <si>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</si>
  <si>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</si>
  <si>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</si>
  <si>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</si>
  <si>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</si>
  <si>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</si>
  <si>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</si>
  <si>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</si>
  <si>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</si>
  <si>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</si>
  <si>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</si>
  <si>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</si>
  <si>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</si>
  <si>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</si>
  <si>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</si>
  <si>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</si>
  <si>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</si>
  <si>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</si>
  <si>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</si>
  <si>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</si>
  <si>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</si>
  <si>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</si>
  <si>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</si>
  <si>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</si>
  <si>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</si>
  <si>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</si>
  <si>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</si>
  <si>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</si>
  <si>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</si>
  <si>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</si>
  <si>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</si>
  <si>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</si>
  <si>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</si>
  <si>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</si>
  <si>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</si>
  <si>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</si>
  <si>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</si>
  <si>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</si>
  <si>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</si>
  <si>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</si>
  <si>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</si>
  <si>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</si>
  <si>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</si>
  <si>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</si>
  <si>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</si>
  <si>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</si>
  <si>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</si>
  <si>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</si>
  <si>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</si>
  <si>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</si>
  <si>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</si>
  <si>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</si>
  <si>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</si>
  <si>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</si>
  <si>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</si>
  <si>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</si>
  <si>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</si>
  <si>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</si>
  <si>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</si>
  <si>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</si>
  <si>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</si>
  <si>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</si>
  <si>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</si>
  <si>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</si>
  <si>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</si>
  <si>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</si>
  <si>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</si>
  <si>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</si>
  <si>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</si>
  <si>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</si>
  <si>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</si>
  <si>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</si>
  <si>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</si>
  <si>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</si>
  <si>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</si>
  <si>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</si>
  <si>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</si>
  <si>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</si>
  <si>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</si>
  <si>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</si>
  <si>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</si>
  <si>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</si>
  <si>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</si>
  <si>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</si>
  <si>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</si>
  <si>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</si>
  <si>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</si>
  <si>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</si>
  <si>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</si>
  <si>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</si>
  <si>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</si>
  <si>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</si>
  <si>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</si>
  <si>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</si>
  <si>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</si>
  <si>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</si>
  <si>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</si>
  <si>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</si>
  <si>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</si>
  <si>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</si>
  <si>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</si>
  <si>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</si>
  <si>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</si>
  <si>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</si>
  <si>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</si>
  <si>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</si>
  <si>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</si>
  <si>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</si>
  <si>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</si>
  <si>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</si>
  <si>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</si>
  <si>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</si>
  <si>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</si>
  <si>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</si>
  <si>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</si>
  <si>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</si>
  <si>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</si>
  <si>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</si>
  <si>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</si>
  <si>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</si>
  <si>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</si>
  <si>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</si>
  <si>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</si>
  <si>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</si>
  <si>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</si>
  <si>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</si>
  <si>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</si>
  <si>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</si>
  <si>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</si>
  <si>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</si>
  <si>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</si>
  <si>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</si>
  <si>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</si>
  <si>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</si>
  <si>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</si>
  <si>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</si>
  <si>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</si>
  <si>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</si>
  <si>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</si>
  <si>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</si>
  <si>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</si>
  <si>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</si>
  <si>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</si>
  <si>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</si>
  <si>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</si>
  <si>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</si>
  <si>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</si>
  <si>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</si>
  <si>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</si>
  <si>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</si>
  <si>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</si>
  <si>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</si>
  <si>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</si>
  <si>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</si>
  <si>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</si>
  <si>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</si>
  <si>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</si>
  <si>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</si>
  <si>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</si>
  <si>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</si>
  <si>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</si>
  <si>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</si>
  <si>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</si>
  <si>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</si>
  <si>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</si>
  <si>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</si>
  <si>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</si>
  <si>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</si>
  <si>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</si>
  <si>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</si>
  <si>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</si>
  <si>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</si>
  <si>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</si>
  <si>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</si>
  <si>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</si>
  <si>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</si>
  <si>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</si>
  <si>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</si>
  <si>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</si>
  <si>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</si>
  <si>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</si>
  <si>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</si>
  <si>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</si>
  <si>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</si>
  <si>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</si>
  <si>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</si>
  <si>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</si>
  <si>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</si>
  <si>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</si>
  <si>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</si>
  <si>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</si>
  <si>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</si>
  <si>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</si>
  <si>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</si>
  <si>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</si>
  <si>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</si>
  <si>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</si>
  <si>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</si>
  <si>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</si>
  <si>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</si>
  <si>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</si>
  <si>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</si>
  <si>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</si>
  <si>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</si>
  <si>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</si>
  <si>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</si>
  <si>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</si>
  <si>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</si>
  <si>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</si>
  <si>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</si>
  <si>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</si>
  <si>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</si>
  <si>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</si>
  <si>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</si>
  <si>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</si>
  <si>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</si>
  <si>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</si>
  <si>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</si>
  <si>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</si>
  <si>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</si>
  <si>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</si>
  <si>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</si>
  <si>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</si>
  <si>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</si>
  <si>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</si>
  <si>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</si>
  <si>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</si>
  <si>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</si>
  <si>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</si>
  <si>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</si>
  <si>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</si>
  <si>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</si>
  <si>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</si>
  <si>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</si>
  <si>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</si>
  <si>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</si>
  <si>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</si>
  <si>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</si>
  <si>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</si>
  <si>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</si>
  <si>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</si>
  <si>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</si>
  <si>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</si>
  <si>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</si>
  <si>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</si>
  <si>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</si>
  <si>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</si>
  <si>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</si>
  <si>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</si>
  <si>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</si>
  <si>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</si>
  <si>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</si>
  <si>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</si>
  <si>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</si>
  <si>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</si>
  <si>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</si>
  <si>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</si>
  <si>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</si>
  <si>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</si>
  <si>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</si>
  <si>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</si>
  <si>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</si>
  <si>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</si>
  <si>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</si>
  <si>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</si>
  <si>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</si>
  <si>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</si>
  <si>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</si>
  <si>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</si>
  <si>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</si>
  <si>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</si>
  <si>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</si>
  <si>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</si>
  <si>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</si>
  <si>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</si>
  <si>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</si>
  <si>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</si>
  <si>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</si>
  <si>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</si>
  <si>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</si>
  <si>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</si>
  <si>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</si>
  <si>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</si>
  <si>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</si>
  <si>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</si>
  <si>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</si>
  <si>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</si>
  <si>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</si>
  <si>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</si>
  <si>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</si>
  <si>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</si>
  <si>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</si>
  <si>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</si>
  <si>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</si>
  <si>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</si>
  <si>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</si>
  <si>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</si>
  <si>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</si>
  <si>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</si>
  <si>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</si>
  <si>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</si>
  <si>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</si>
  <si>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</si>
  <si>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</si>
  <si>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</si>
  <si>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</si>
  <si>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</si>
  <si>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</si>
  <si>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</si>
  <si>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</si>
  <si>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</si>
  <si>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</si>
  <si>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</si>
  <si>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</si>
  <si>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</si>
  <si>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</si>
  <si>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</si>
  <si>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</si>
  <si>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</si>
  <si>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</si>
  <si>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</si>
  <si>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</si>
  <si>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</si>
  <si>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</si>
  <si>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</si>
  <si>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</si>
  <si>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</si>
  <si>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</si>
  <si>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</si>
  <si>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</si>
  <si>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</si>
  <si>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</si>
  <si>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</si>
  <si>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</si>
  <si>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</si>
  <si>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</si>
  <si>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</si>
  <si>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</si>
  <si>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</si>
  <si>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</si>
  <si>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</si>
  <si>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</si>
  <si>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</si>
  <si>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</si>
  <si>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</si>
  <si>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</si>
  <si>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</si>
  <si>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</si>
  <si>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</si>
  <si>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</si>
  <si>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</si>
  <si>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</si>
  <si>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</si>
  <si>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</si>
  <si>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</si>
  <si>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</si>
  <si>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</si>
  <si>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</si>
  <si>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</si>
  <si>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</si>
  <si>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</si>
  <si>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</si>
  <si>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</si>
  <si>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</si>
  <si>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</si>
  <si>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</si>
  <si>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</si>
  <si>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</si>
  <si>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</si>
  <si>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</si>
  <si>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</si>
  <si>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</si>
  <si>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</si>
  <si>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</si>
  <si>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</si>
  <si>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</si>
  <si>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</si>
  <si>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</si>
  <si>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</si>
  <si>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</si>
  <si>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</si>
  <si>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</si>
  <si>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</si>
  <si>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</si>
  <si>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</si>
  <si>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</si>
  <si>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</si>
  <si>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</si>
  <si>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</si>
  <si>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</si>
  <si>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</si>
  <si>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</si>
  <si>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</si>
  <si>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</si>
  <si>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</si>
  <si>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</si>
  <si>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</si>
  <si>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</si>
  <si>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</si>
  <si>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</si>
  <si>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</si>
  <si>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</si>
  <si>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</si>
  <si>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</si>
  <si>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</si>
  <si>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</si>
  <si>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</si>
  <si>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</si>
  <si>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</si>
  <si>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</si>
  <si>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</si>
  <si>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</si>
  <si>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</si>
  <si>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</si>
  <si>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</si>
  <si>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</si>
  <si>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</si>
  <si>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</si>
  <si>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</si>
  <si>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</si>
  <si>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</si>
  <si>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</si>
  <si>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</si>
  <si>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</si>
  <si>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</si>
  <si>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</si>
  <si>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</si>
  <si>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</si>
  <si>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</si>
  <si>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</si>
  <si>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</si>
  <si>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</si>
  <si>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</si>
  <si>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</si>
  <si>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</si>
  <si>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</si>
  <si>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</si>
  <si>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</si>
  <si>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</si>
  <si>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</si>
  <si>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</si>
  <si>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</si>
  <si>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</si>
  <si>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</si>
  <si>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</si>
  <si>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</si>
  <si>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</si>
  <si>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</si>
  <si>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</si>
  <si>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</si>
  <si>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</si>
  <si>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</si>
  <si>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</si>
  <si>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</si>
  <si>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</si>
  <si>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</si>
  <si>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</si>
  <si>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</si>
  <si>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</si>
  <si>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</si>
  <si>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</si>
  <si>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</si>
  <si>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</si>
  <si>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</si>
  <si>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</si>
  <si>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</si>
  <si>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</si>
  <si>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</si>
  <si>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</si>
  <si>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</si>
  <si>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</si>
  <si>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</si>
  <si>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</si>
  <si>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</si>
  <si>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</si>
  <si>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</si>
  <si>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</si>
  <si>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</si>
  <si>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</si>
  <si>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</si>
  <si>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</si>
  <si>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</si>
  <si>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</si>
  <si>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</si>
  <si>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</si>
  <si>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</si>
  <si>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</si>
  <si>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</si>
  <si>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</si>
  <si>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</si>
  <si>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</si>
  <si>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</si>
  <si>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</si>
  <si>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</si>
  <si>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</si>
  <si>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</si>
  <si>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</si>
  <si>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</si>
  <si>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</si>
  <si>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</si>
  <si>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</si>
  <si>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</si>
  <si>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</si>
  <si>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</si>
  <si>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</si>
  <si>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</si>
  <si>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</si>
  <si>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</si>
  <si>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</si>
  <si>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</si>
  <si>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</si>
  <si>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</si>
  <si>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</si>
  <si>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</si>
  <si>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</si>
  <si>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</si>
  <si>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</si>
  <si>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</si>
  <si>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</si>
  <si>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</si>
  <si>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</si>
  <si>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</si>
  <si>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</si>
  <si>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</si>
  <si>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</si>
  <si>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</si>
  <si>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</si>
  <si>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</si>
  <si>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</si>
  <si>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</si>
  <si>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</si>
  <si>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</si>
  <si>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</si>
  <si>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</si>
  <si>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</si>
  <si>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</si>
  <si>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</si>
  <si>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</si>
  <si>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</si>
  <si>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</si>
  <si>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</si>
  <si>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</si>
  <si>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</si>
  <si>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</si>
  <si>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</si>
  <si>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</si>
  <si>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</si>
  <si>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</si>
  <si>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</si>
  <si>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</si>
  <si>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</si>
  <si>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</si>
  <si>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</si>
  <si>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</si>
  <si>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</si>
  <si>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</si>
  <si>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</si>
  <si>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</si>
  <si>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</si>
  <si>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</si>
  <si>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</si>
  <si>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</si>
  <si>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</si>
  <si>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</si>
  <si>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</si>
  <si>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</si>
  <si>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</si>
  <si>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</si>
  <si>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</si>
  <si>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</si>
  <si>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</si>
  <si>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</si>
  <si>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</si>
  <si>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</si>
  <si>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</si>
  <si>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</si>
  <si>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</si>
  <si>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</si>
  <si>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</si>
  <si>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</si>
  <si>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</si>
  <si>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</si>
  <si>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</si>
  <si>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</si>
  <si>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</si>
  <si>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</si>
  <si>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</si>
  <si>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</si>
  <si>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</si>
  <si>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</si>
  <si>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</si>
  <si>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</si>
  <si>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</si>
  <si>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</si>
  <si>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</si>
  <si>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</si>
  <si>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</si>
  <si>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</si>
  <si>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</si>
  <si>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</si>
  <si>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</si>
  <si>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</si>
  <si>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</si>
  <si>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</si>
  <si>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</si>
  <si>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</si>
  <si>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</si>
  <si>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</si>
  <si>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</si>
  <si>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</si>
  <si>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</si>
  <si>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</si>
  <si>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</si>
  <si>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</si>
  <si>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</si>
  <si>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</si>
  <si>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</si>
  <si>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</si>
  <si>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</si>
  <si>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</si>
  <si>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</si>
  <si>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</si>
  <si>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</si>
  <si>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</si>
  <si>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</si>
  <si>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</si>
  <si>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</si>
  <si>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</si>
  <si>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</si>
  <si>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</si>
  <si>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</si>
  <si>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</si>
  <si>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</si>
  <si>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</si>
  <si>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</si>
  <si>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</si>
  <si>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</si>
  <si>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</si>
  <si>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</si>
  <si>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</si>
  <si>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</si>
  <si>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</si>
  <si>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</si>
  <si>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</si>
  <si>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</si>
  <si>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</si>
  <si>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</si>
  <si>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</si>
  <si>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</si>
  <si>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</si>
  <si>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</si>
  <si>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</si>
  <si>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</si>
  <si>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</si>
  <si>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</si>
  <si>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</si>
  <si>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</si>
  <si>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</si>
  <si>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</si>
  <si>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</si>
  <si>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</si>
  <si>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</si>
  <si>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</si>
  <si>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</si>
  <si>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</si>
  <si>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</si>
  <si>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</si>
  <si>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</si>
  <si>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</si>
  <si>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</si>
  <si>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</si>
  <si>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</si>
  <si>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</si>
  <si>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</si>
  <si>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</si>
  <si>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</si>
  <si>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</si>
  <si>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</si>
  <si>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</si>
  <si>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</si>
  <si>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</si>
  <si>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</si>
  <si>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</si>
  <si>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</si>
  <si>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</si>
  <si>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</si>
  <si>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</si>
  <si>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</si>
  <si>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</si>
  <si>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</si>
  <si>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</si>
  <si>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</si>
  <si>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</si>
  <si>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</si>
  <si>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</si>
  <si>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</si>
  <si>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</si>
  <si>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</si>
  <si>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</si>
  <si>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</si>
  <si>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</si>
  <si>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</si>
  <si>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</si>
  <si>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</si>
  <si>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</si>
  <si>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</si>
  <si>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</si>
  <si>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</si>
  <si>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</si>
  <si>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</si>
  <si>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</si>
  <si>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</si>
  <si>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</si>
  <si>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</si>
  <si>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</si>
  <si>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</si>
  <si>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</si>
  <si>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</si>
  <si>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</si>
  <si>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</si>
  <si>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</si>
  <si>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</si>
  <si>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</si>
  <si>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</si>
  <si>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</si>
  <si>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</si>
  <si>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</si>
  <si>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</si>
  <si>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</si>
  <si>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</si>
  <si>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</si>
  <si>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</si>
  <si>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</si>
  <si>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</si>
  <si>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</si>
  <si>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</si>
  <si>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</si>
  <si>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</si>
  <si>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</si>
  <si>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</si>
  <si>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</si>
  <si>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</si>
  <si>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</si>
  <si>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</si>
  <si>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</si>
  <si>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</si>
  <si>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</si>
  <si>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</si>
  <si>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</si>
  <si>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</si>
  <si>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</si>
  <si>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</si>
  <si>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</si>
  <si>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</si>
  <si>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</si>
  <si>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</si>
  <si>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</si>
  <si>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</si>
  <si>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</si>
  <si>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</si>
  <si>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</si>
  <si>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</si>
  <si>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</si>
  <si>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</si>
  <si>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</si>
  <si>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</si>
  <si>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</si>
  <si>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</si>
  <si>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</si>
  <si>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</si>
  <si>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</si>
  <si>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</si>
  <si>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</si>
  <si>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</si>
  <si>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</si>
  <si>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</si>
  <si>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</si>
  <si>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</si>
  <si>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</si>
  <si>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</si>
  <si>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</si>
  <si>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</si>
  <si>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</si>
  <si>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</si>
  <si>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</si>
  <si>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</si>
  <si>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</si>
  <si>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</si>
  <si>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</si>
  <si>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</si>
  <si>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</si>
  <si>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</si>
  <si>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</si>
  <si>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</si>
  <si>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</si>
  <si>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</si>
  <si>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</si>
  <si>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</si>
  <si>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</si>
  <si>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</si>
  <si>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</si>
  <si>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</si>
  <si>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</si>
  <si>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</si>
  <si>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</si>
  <si>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</si>
  <si>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</si>
  <si>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</si>
  <si>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</si>
  <si>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</si>
  <si>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</si>
  <si>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</si>
  <si>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</si>
  <si>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</si>
  <si>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</si>
  <si>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</si>
  <si>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</si>
  <si>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</si>
  <si>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</si>
  <si>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</si>
  <si>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</si>
  <si>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</si>
  <si>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</si>
  <si>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</si>
  <si>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</si>
  <si>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</si>
  <si>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</si>
  <si>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</si>
  <si>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</si>
  <si>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</si>
  <si>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</si>
  <si>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</si>
  <si>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</si>
  <si>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</si>
  <si>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</si>
  <si>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</si>
  <si>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</si>
  <si>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</si>
  <si>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</si>
  <si>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</si>
  <si>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</si>
  <si>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</si>
  <si>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</si>
  <si>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</si>
  <si>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</si>
  <si>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</si>
  <si>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</si>
  <si>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</si>
  <si>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</si>
  <si>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</si>
  <si>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</si>
  <si>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</si>
  <si>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</si>
  <si>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</si>
  <si>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</si>
  <si>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</si>
  <si>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</si>
  <si>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</si>
  <si>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</si>
  <si>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</si>
  <si>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</si>
  <si>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</si>
  <si>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</si>
  <si>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</si>
  <si>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</si>
  <si>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</si>
  <si>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</si>
  <si>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</si>
  <si>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</si>
  <si>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</si>
  <si>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</si>
  <si>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</si>
  <si>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</si>
  <si>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</si>
  <si>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</si>
  <si>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</si>
  <si>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</si>
  <si>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</si>
  <si>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</si>
  <si>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</si>
  <si>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</si>
  <si>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</si>
  <si>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</si>
  <si>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</si>
  <si>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</si>
  <si>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</si>
  <si>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</si>
  <si>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</si>
  <si>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</si>
  <si>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</si>
  <si>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</si>
  <si>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</si>
  <si>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</si>
  <si>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</si>
  <si>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</si>
  <si>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</si>
  <si>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</si>
  <si>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</si>
  <si>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</si>
  <si>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</si>
  <si>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</si>
  <si>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</si>
  <si>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</si>
  <si>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</si>
  <si>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</si>
  <si>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</si>
  <si>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</si>
  <si>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</si>
  <si>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</si>
  <si>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</si>
  <si>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</si>
  <si>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</si>
  <si>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</si>
  <si>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</si>
  <si>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</si>
  <si>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</si>
  <si>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</si>
  <si>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</si>
  <si>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</si>
  <si>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</si>
  <si>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</si>
  <si>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</si>
  <si>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</si>
  <si>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</si>
  <si>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</si>
  <si>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</si>
  <si>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</si>
  <si>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</si>
  <si>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</si>
  <si>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</si>
  <si>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</si>
  <si>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</si>
  <si>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</si>
  <si>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</si>
  <si>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</si>
  <si>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</si>
  <si>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</si>
  <si>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</si>
  <si>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</si>
  <si>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</si>
  <si>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</si>
  <si>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</si>
  <si>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</si>
  <si>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</si>
  <si>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</si>
  <si>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</si>
  <si>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</si>
  <si>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</si>
  <si>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</si>
  <si>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</si>
  <si>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</si>
  <si>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</si>
  <si>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</si>
  <si>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</si>
  <si>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</si>
  <si>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</si>
  <si>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</si>
  <si>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</si>
  <si>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</si>
  <si>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</si>
  <si>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</si>
  <si>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</si>
  <si>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</si>
  <si>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</si>
  <si>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</si>
  <si>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</si>
  <si>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</si>
  <si>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</si>
  <si>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</si>
  <si>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</si>
  <si>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</si>
  <si>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</si>
  <si>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</si>
  <si>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</si>
  <si>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</si>
  <si>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</si>
  <si>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</si>
  <si>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</si>
  <si>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</si>
  <si>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</si>
  <si>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</si>
  <si>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</si>
  <si>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</si>
  <si>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</si>
  <si>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</si>
  <si>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</si>
  <si>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</si>
  <si>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</si>
  <si>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</si>
  <si>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</si>
  <si>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</si>
  <si>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</si>
  <si>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</si>
  <si>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</si>
  <si>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</si>
  <si>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</si>
  <si>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</si>
  <si>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</si>
  <si>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</si>
  <si>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</si>
  <si>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</si>
  <si>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</si>
  <si>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</si>
  <si>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</si>
  <si>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</si>
  <si>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</si>
  <si>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</si>
  <si>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</si>
  <si>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</si>
  <si>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</si>
  <si>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</si>
  <si>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</si>
  <si>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</si>
  <si>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</si>
  <si>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</si>
  <si>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</si>
  <si>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</si>
  <si>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</si>
  <si>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</si>
  <si>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</si>
  <si>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</si>
  <si>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</si>
  <si>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</si>
  <si>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</si>
  <si>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</si>
  <si>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</si>
  <si>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</si>
  <si>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</si>
  <si>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</si>
  <si>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</si>
  <si>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</si>
  <si>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</si>
  <si>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</si>
  <si>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</si>
  <si>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</si>
  <si>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</si>
  <si>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</si>
  <si>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</si>
  <si>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</si>
  <si>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</si>
  <si>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</si>
  <si>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</si>
  <si>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</si>
  <si>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</si>
  <si>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</si>
  <si>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</si>
  <si>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</si>
  <si>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</si>
  <si>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</si>
  <si>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</si>
  <si>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</si>
  <si>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</si>
  <si>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</si>
  <si>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</si>
  <si>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</si>
  <si>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</si>
  <si>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</si>
  <si>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</si>
  <si>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</si>
  <si>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</si>
  <si>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</si>
  <si>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</si>
  <si>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</si>
  <si>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</si>
  <si>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</si>
  <si>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</si>
  <si>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</si>
  <si>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</si>
  <si>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</si>
  <si>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</si>
  <si>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</si>
  <si>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</si>
  <si>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</si>
  <si>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</si>
  <si>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</si>
  <si>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</si>
  <si>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</si>
  <si>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</si>
  <si>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</si>
  <si>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</si>
  <si>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</si>
  <si>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</si>
  <si>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</si>
  <si>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</si>
  <si>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</si>
  <si>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</si>
  <si>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</si>
  <si>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</si>
  <si>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</si>
  <si>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</si>
  <si>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</si>
  <si>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</si>
  <si>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</si>
  <si>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</si>
  <si>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</si>
  <si>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</si>
  <si>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</si>
  <si>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</si>
  <si>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</si>
  <si>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</si>
  <si>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</si>
  <si>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</si>
  <si>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</si>
  <si>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</si>
  <si>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</si>
  <si>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</si>
  <si>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</si>
  <si>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</si>
  <si>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</si>
  <si>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</si>
  <si>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</si>
  <si>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</si>
  <si>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</si>
  <si>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</si>
  <si>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</si>
  <si>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</si>
  <si>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</si>
  <si>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</si>
  <si>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</si>
  <si>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</si>
  <si>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</si>
  <si>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</si>
  <si>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</si>
  <si>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</si>
  <si>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</si>
  <si>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</si>
  <si>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</si>
  <si>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</si>
  <si>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</si>
  <si>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</si>
  <si>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</si>
  <si>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</si>
  <si>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</si>
  <si>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</si>
  <si>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</si>
  <si>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</si>
  <si>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</si>
  <si>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</si>
  <si>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</si>
  <si>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</si>
  <si>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</si>
  <si>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</si>
  <si>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</si>
  <si>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</si>
  <si>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</si>
  <si>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</si>
  <si>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</si>
  <si>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</si>
  <si>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</si>
  <si>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</si>
  <si>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</si>
  <si>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</si>
  <si>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</si>
  <si>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</si>
  <si>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</si>
  <si>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</si>
  <si>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</si>
  <si>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</si>
  <si>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</si>
  <si>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</si>
  <si>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</si>
  <si>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</si>
  <si>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</si>
  <si>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</si>
  <si>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</si>
  <si>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</si>
  <si>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</si>
  <si>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</si>
  <si>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</si>
  <si>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</si>
  <si>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</si>
  <si>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</si>
  <si>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</si>
  <si>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</si>
  <si>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</si>
  <si>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</si>
  <si>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</si>
  <si>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</si>
  <si>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</si>
  <si>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</si>
  <si>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</si>
  <si>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</si>
  <si>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</si>
  <si>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</si>
  <si>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</si>
  <si>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</si>
  <si>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</si>
  <si>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</si>
  <si>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</si>
  <si>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</si>
  <si>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</si>
  <si>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</si>
  <si>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</si>
  <si>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</si>
  <si>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</si>
  <si>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</si>
  <si>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</si>
  <si>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</si>
  <si>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</si>
  <si>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</si>
  <si>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</si>
  <si>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</si>
  <si>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</si>
  <si>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</si>
  <si>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</si>
  <si>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</si>
  <si>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</si>
  <si>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</si>
  <si>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</si>
  <si>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</si>
  <si>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</si>
  <si>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</si>
  <si>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</si>
  <si>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</si>
  <si>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</si>
  <si>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</si>
  <si>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</si>
  <si>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</si>
  <si>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</si>
  <si>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</si>
  <si>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</si>
  <si>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</si>
  <si>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</si>
  <si>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</si>
  <si>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</si>
  <si>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</si>
  <si>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</si>
  <si>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</si>
  <si>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</si>
  <si>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</si>
  <si>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</si>
  <si>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</si>
  <si>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</si>
  <si>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</si>
  <si>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</si>
  <si>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</si>
  <si>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</si>
  <si>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</si>
  <si>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</si>
  <si>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</si>
  <si>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</si>
  <si>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</si>
  <si>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</si>
  <si>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</si>
  <si>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</si>
  <si>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</si>
  <si>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</si>
  <si>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</si>
  <si>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</si>
  <si>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</si>
  <si>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</si>
  <si>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</si>
  <si>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</si>
  <si>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</si>
  <si>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</si>
  <si>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</si>
  <si>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</si>
  <si>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</si>
  <si>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</si>
  <si>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</si>
  <si>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</si>
  <si>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</si>
  <si>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</si>
  <si>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</si>
  <si>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</si>
  <si>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</si>
  <si>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</si>
  <si>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</si>
  <si>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</si>
  <si>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</si>
  <si>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</si>
  <si>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</si>
  <si>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</si>
  <si>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</si>
  <si>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</si>
  <si>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</si>
  <si>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</si>
  <si>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</si>
  <si>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</si>
  <si>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</si>
  <si>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</si>
  <si>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</si>
  <si>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</si>
  <si>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</si>
  <si>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</si>
  <si>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</si>
  <si>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</si>
  <si>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</si>
  <si>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</si>
  <si>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</si>
  <si>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</si>
  <si>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</si>
  <si>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</si>
  <si>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</si>
  <si>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</si>
  <si>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</si>
  <si>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</si>
  <si>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</si>
  <si>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</si>
  <si>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</si>
  <si>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</si>
  <si>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</si>
  <si>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</si>
  <si>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</si>
  <si>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</si>
  <si>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</si>
  <si>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</si>
  <si>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</si>
  <si>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</si>
  <si>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</si>
  <si>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</si>
  <si>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</si>
  <si>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</si>
  <si>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</si>
  <si>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</si>
  <si>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</si>
  <si>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</si>
  <si>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</si>
  <si>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</si>
  <si>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</si>
  <si>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</si>
  <si>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</si>
  <si>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</si>
  <si>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</si>
  <si>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</si>
  <si>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</si>
  <si>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</si>
  <si>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</si>
  <si>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</si>
  <si>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</si>
  <si>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</si>
  <si>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</si>
  <si>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</si>
  <si>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</si>
  <si>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</si>
  <si>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</si>
  <si>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</si>
  <si>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</si>
  <si>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</si>
  <si>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</si>
  <si>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</si>
  <si>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</si>
  <si>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</si>
  <si>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</si>
  <si>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</si>
  <si>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</si>
  <si>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</si>
  <si>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</si>
  <si>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</si>
  <si>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</si>
  <si>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</si>
  <si>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</si>
  <si>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</si>
  <si>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</si>
  <si>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</si>
  <si>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</si>
  <si>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</si>
  <si>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</si>
  <si>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</si>
  <si>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</si>
  <si>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</si>
  <si>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</si>
  <si>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</si>
  <si>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</si>
  <si>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</si>
  <si>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</si>
  <si>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</si>
  <si>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</si>
  <si>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</si>
  <si>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</si>
  <si>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</si>
  <si>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</si>
  <si>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</si>
  <si>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</si>
  <si>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</si>
  <si>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</si>
  <si>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</si>
  <si>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</si>
  <si>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</si>
  <si>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</si>
  <si>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</si>
  <si>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</si>
  <si>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</si>
  <si>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</si>
  <si>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</si>
  <si>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</si>
  <si>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</si>
  <si>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</si>
  <si>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</si>
  <si>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</si>
  <si>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</si>
  <si>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</si>
  <si>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</si>
  <si>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</si>
  <si>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</si>
  <si>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</si>
  <si>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</si>
  <si>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</si>
  <si>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</si>
  <si>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</si>
  <si>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</si>
  <si>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</si>
  <si>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</si>
  <si>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</si>
  <si>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</si>
  <si>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</si>
  <si>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</si>
  <si>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</si>
  <si>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</si>
  <si>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</si>
  <si>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</si>
  <si>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</si>
  <si>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</si>
  <si>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</si>
  <si>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</si>
  <si>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</si>
  <si>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</si>
  <si>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</si>
  <si>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</si>
  <si>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</si>
  <si>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</si>
  <si>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</si>
  <si>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</si>
  <si>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</si>
  <si>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</si>
  <si>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</si>
  <si>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</si>
  <si>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</si>
  <si>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</si>
  <si>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</si>
  <si>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</si>
  <si>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</si>
  <si>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</si>
  <si>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</si>
  <si>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</si>
  <si>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</si>
  <si>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</si>
  <si>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</si>
  <si>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</si>
  <si>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</si>
  <si>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</si>
  <si>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</si>
  <si>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</si>
  <si>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</si>
  <si>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</si>
  <si>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</si>
  <si>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</si>
  <si>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</si>
  <si>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</si>
  <si>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</si>
  <si>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</si>
  <si>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</si>
  <si>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</si>
  <si>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</si>
  <si>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</si>
  <si>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</si>
  <si>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</si>
  <si>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</si>
  <si>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</si>
  <si>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</si>
  <si>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</si>
  <si>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</si>
  <si>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</si>
  <si>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</si>
  <si>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</si>
  <si>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</si>
  <si>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</si>
  <si>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</si>
  <si>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</si>
  <si>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</si>
  <si>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</si>
  <si>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</si>
  <si>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</si>
  <si>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</si>
  <si>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</si>
  <si>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</si>
  <si>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</si>
  <si>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</si>
  <si>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</si>
  <si>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</si>
  <si>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</si>
  <si>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</si>
  <si>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</si>
  <si>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</si>
  <si>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</si>
  <si>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</si>
  <si>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</si>
  <si>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</si>
  <si>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</si>
  <si>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</si>
  <si>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</si>
  <si>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</si>
  <si>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</si>
  <si>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</si>
  <si>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</si>
  <si>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</si>
  <si>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</si>
  <si>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</si>
  <si>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</si>
  <si>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</si>
  <si>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</si>
  <si>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</si>
  <si>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</si>
  <si>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</si>
  <si>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</si>
  <si>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</si>
  <si>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</si>
  <si>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</si>
  <si>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</si>
  <si>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</si>
  <si>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</si>
  <si>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</si>
  <si>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</si>
  <si>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</si>
  <si>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</si>
  <si>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</si>
  <si>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</si>
  <si>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</si>
  <si>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</si>
  <si>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</si>
  <si>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</si>
  <si>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</si>
  <si>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</si>
  <si>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</si>
  <si>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</si>
  <si>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</si>
  <si>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</si>
  <si>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</si>
  <si>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</si>
  <si>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</si>
  <si>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</si>
  <si>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</si>
  <si>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</si>
  <si>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</si>
  <si>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</si>
  <si>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</si>
  <si>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</si>
  <si>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</si>
  <si>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</si>
  <si>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</si>
  <si>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</si>
  <si>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</si>
  <si>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</si>
  <si>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</si>
  <si>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</si>
  <si>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</si>
  <si>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</si>
  <si>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</si>
  <si>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</si>
  <si>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</si>
  <si>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</si>
  <si>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</si>
  <si>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</si>
  <si>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</si>
  <si>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</si>
  <si>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</si>
  <si>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</si>
  <si>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</si>
  <si>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</si>
  <si>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</si>
  <si>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</si>
  <si>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</si>
  <si>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</si>
  <si>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</si>
  <si>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</si>
  <si>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</si>
  <si>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</si>
  <si>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</si>
  <si>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</si>
  <si>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</si>
  <si>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</si>
  <si>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</si>
  <si>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</si>
  <si>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</si>
  <si>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</si>
  <si>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</si>
  <si>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</si>
  <si>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</si>
  <si>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</si>
  <si>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</si>
  <si>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</si>
  <si>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</si>
  <si>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</si>
  <si>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</si>
  <si>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</si>
  <si>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</si>
  <si>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</si>
  <si>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</si>
  <si>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</si>
  <si>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</si>
  <si>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</si>
  <si>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</si>
  <si>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</si>
  <si>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</si>
  <si>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</si>
  <si>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</si>
  <si>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</si>
  <si>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</si>
  <si>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</si>
  <si>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</si>
  <si>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</si>
  <si>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</si>
  <si>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</si>
  <si>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</si>
  <si>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</si>
  <si>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</si>
  <si>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</si>
  <si>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</si>
  <si>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</si>
  <si>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</si>
  <si>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</si>
  <si>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</si>
  <si>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</si>
  <si>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</si>
  <si>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</si>
  <si>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</si>
  <si>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</si>
  <si>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</si>
  <si>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</si>
  <si>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</si>
  <si>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</si>
  <si>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</si>
  <si>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</si>
  <si>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</si>
  <si>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</si>
  <si>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</si>
  <si>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</si>
  <si>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</si>
  <si>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</si>
  <si>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</si>
  <si>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</si>
  <si>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</si>
  <si>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</si>
  <si>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</si>
  <si>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</si>
  <si>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</si>
  <si>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</si>
  <si>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</si>
  <si>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</si>
  <si>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</si>
  <si>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</si>
  <si>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</si>
  <si>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</si>
  <si>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</si>
  <si>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</si>
  <si>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</si>
  <si>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</si>
  <si>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</si>
  <si>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</si>
  <si>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</si>
  <si>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</si>
  <si>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</si>
  <si>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</si>
  <si>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</si>
  <si>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</si>
  <si>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</si>
  <si>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</si>
  <si>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</si>
  <si>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</si>
  <si>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</si>
  <si>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</si>
  <si>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</si>
  <si>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</si>
  <si>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</si>
  <si>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</si>
  <si>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</si>
  <si>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</si>
  <si>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</si>
  <si>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</si>
  <si>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</si>
  <si>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</si>
  <si>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</si>
  <si>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</si>
  <si>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</si>
  <si>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</si>
  <si>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</si>
  <si>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</si>
  <si>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</si>
  <si>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</si>
  <si>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</si>
  <si>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</si>
  <si>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</si>
  <si>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</si>
  <si>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</si>
  <si>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</si>
  <si>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</si>
  <si>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</si>
  <si>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</si>
  <si>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</si>
  <si>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</si>
  <si>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</si>
  <si>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</si>
  <si>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</si>
  <si>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</si>
  <si>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</si>
  <si>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</si>
  <si>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</si>
  <si>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</si>
  <si>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</si>
  <si>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</si>
  <si>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</si>
  <si>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</si>
  <si>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</si>
  <si>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</si>
  <si>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</si>
  <si>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</si>
  <si>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</si>
  <si>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</si>
  <si>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</si>
  <si>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</si>
  <si>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</si>
  <si>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</si>
  <si>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</si>
  <si>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</si>
  <si>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</si>
  <si>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</si>
  <si>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</si>
  <si>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</si>
  <si>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</si>
  <si>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</si>
  <si>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</si>
  <si>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</si>
  <si>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</si>
  <si>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</si>
  <si>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</si>
  <si>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</si>
  <si>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</si>
  <si>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</si>
  <si>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</si>
  <si>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</si>
  <si>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</si>
  <si>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</si>
  <si>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</si>
  <si>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</si>
  <si>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</si>
  <si>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</si>
  <si>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</si>
  <si>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</si>
  <si>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</si>
  <si>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</si>
  <si>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</si>
  <si>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</si>
  <si>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</si>
  <si>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</si>
  <si>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</si>
  <si>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</si>
  <si>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</si>
  <si>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</si>
  <si>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</si>
  <si>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</si>
  <si>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</si>
  <si>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</si>
  <si>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</si>
  <si>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</si>
  <si>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</si>
  <si>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</si>
  <si>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</si>
  <si>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</si>
  <si>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</si>
  <si>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</si>
  <si>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</si>
  <si>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</si>
  <si>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</si>
  <si>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</si>
  <si>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</si>
  <si>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</si>
  <si>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</si>
  <si>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</si>
  <si>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</si>
  <si>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</si>
  <si>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</si>
  <si>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</si>
  <si>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</si>
  <si>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</si>
  <si>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</si>
  <si>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</si>
  <si>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</si>
  <si>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</si>
  <si>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</si>
  <si>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</si>
  <si>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</si>
  <si>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</si>
  <si>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</si>
  <si>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</si>
  <si>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</si>
  <si>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</si>
  <si>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</si>
  <si>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</si>
  <si>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</si>
  <si>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</si>
  <si>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</si>
  <si>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</si>
  <si>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</si>
  <si>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</si>
  <si>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</si>
  <si>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</si>
  <si>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</si>
  <si>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</si>
  <si>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</si>
  <si>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</si>
  <si>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</si>
  <si>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</si>
  <si>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</si>
  <si>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</si>
  <si>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</si>
  <si>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</si>
  <si>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</si>
  <si>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</si>
  <si>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</si>
  <si>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</si>
  <si>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</si>
  <si>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</si>
  <si>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</si>
  <si>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</si>
  <si>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</si>
  <si>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</si>
  <si>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</si>
  <si>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</si>
  <si>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</si>
  <si>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</si>
  <si>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</si>
  <si>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</si>
  <si>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</si>
  <si>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</si>
  <si>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</si>
  <si>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</si>
  <si>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</si>
  <si>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</si>
  <si>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</si>
  <si>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</si>
  <si>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</si>
  <si>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</si>
  <si>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</si>
  <si>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</si>
  <si>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</si>
  <si>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</si>
  <si>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</si>
  <si>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</si>
  <si>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</si>
  <si>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</si>
  <si>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</si>
  <si>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</si>
  <si>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</si>
  <si>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</si>
  <si>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</si>
  <si>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</si>
  <si>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</si>
  <si>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</si>
  <si>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</si>
  <si>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</si>
  <si>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</si>
  <si>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</si>
  <si>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</si>
  <si>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</si>
  <si>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</si>
  <si>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</si>
  <si>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</si>
  <si>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</si>
  <si>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</si>
  <si>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</si>
  <si>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</si>
  <si>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</si>
  <si>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</si>
  <si>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</si>
  <si>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</si>
  <si>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</si>
  <si>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</si>
  <si>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</si>
  <si>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</si>
  <si>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</si>
  <si>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</si>
  <si>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</si>
  <si>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</si>
  <si>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</si>
  <si>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</si>
  <si>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</si>
  <si>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</si>
  <si>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</si>
  <si>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</si>
  <si>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</si>
  <si>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</si>
  <si>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</si>
  <si>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</si>
  <si>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</si>
  <si>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</si>
  <si>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</si>
  <si>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</si>
  <si>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</si>
  <si>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</si>
  <si>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</si>
  <si>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</si>
  <si>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</si>
  <si>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</si>
  <si>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</si>
  <si>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</si>
  <si>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</si>
  <si>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</si>
  <si>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</si>
  <si>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</si>
  <si>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</si>
  <si>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</si>
  <si>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</si>
  <si>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</si>
  <si>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</si>
  <si>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</si>
  <si>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</si>
  <si>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</si>
  <si>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</si>
  <si>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</si>
  <si>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</si>
  <si>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</si>
  <si>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</si>
  <si>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</si>
  <si>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</si>
  <si>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</si>
  <si>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</si>
  <si>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</si>
  <si>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</si>
  <si>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</si>
  <si>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</si>
  <si>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</si>
  <si>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</si>
  <si>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</si>
  <si>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</si>
  <si>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</si>
  <si>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</si>
  <si>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</si>
  <si>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</si>
  <si>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</si>
  <si>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</si>
  <si>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</si>
  <si>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</si>
  <si>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</si>
  <si>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</si>
  <si>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</si>
  <si>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</si>
  <si>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</si>
  <si>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</si>
  <si>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</si>
  <si>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</si>
  <si>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</si>
  <si>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</si>
  <si>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</si>
  <si>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</si>
  <si>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</si>
  <si>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</si>
  <si>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</si>
  <si>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</si>
  <si>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</si>
  <si>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</si>
  <si>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</si>
  <si>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</si>
  <si>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</si>
  <si>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</si>
  <si>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</si>
  <si>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</si>
  <si>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</si>
  <si>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</si>
  <si>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</si>
  <si>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</si>
  <si>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</si>
  <si>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</si>
  <si>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</si>
  <si>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</si>
  <si>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</si>
  <si>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</si>
  <si>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</si>
  <si>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</si>
  <si>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</si>
  <si>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</si>
  <si>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</si>
  <si>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</si>
  <si>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</si>
  <si>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</si>
  <si>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</si>
  <si>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</si>
  <si>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</si>
  <si>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</si>
  <si>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</si>
  <si>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</si>
  <si>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</si>
  <si>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</si>
  <si>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</si>
  <si>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</si>
  <si>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</si>
  <si>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</si>
  <si>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</si>
  <si>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</si>
  <si>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</si>
  <si>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</si>
  <si>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</si>
  <si>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</si>
  <si>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</si>
  <si>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</si>
  <si>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</si>
  <si>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</si>
  <si>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</si>
  <si>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</si>
  <si>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</si>
  <si>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</si>
  <si>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</si>
  <si>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</si>
  <si>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</si>
  <si>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</si>
  <si>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</si>
  <si>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</si>
  <si>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</si>
  <si>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</si>
  <si>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</si>
  <si>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</si>
  <si>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</si>
  <si>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</si>
  <si>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</si>
  <si>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</si>
  <si>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</si>
  <si>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</si>
  <si>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</si>
  <si>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</si>
  <si>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</si>
  <si>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</si>
  <si>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</si>
  <si>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</si>
  <si>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</si>
  <si>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</si>
  <si>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</si>
  <si>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</si>
  <si>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</si>
  <si>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</si>
  <si>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</si>
  <si>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</si>
  <si>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</si>
  <si>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</si>
  <si>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</si>
  <si>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</si>
  <si>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</si>
  <si>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</si>
  <si>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</si>
  <si>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</si>
  <si>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</si>
  <si>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</si>
  <si>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</si>
  <si>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</si>
  <si>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</si>
  <si>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</si>
  <si>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</si>
  <si>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</si>
  <si>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</si>
  <si>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</si>
  <si>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</si>
  <si>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</si>
  <si>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</si>
  <si>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</si>
  <si>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</si>
  <si>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</si>
  <si>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</si>
  <si>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</si>
  <si>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</si>
  <si>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</si>
  <si>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</si>
  <si>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</si>
  <si>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</si>
  <si>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</si>
  <si>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</si>
  <si>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</si>
  <si>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</si>
  <si>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</si>
  <si>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</si>
  <si>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</si>
  <si>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</si>
  <si>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</si>
  <si>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</si>
  <si>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</si>
  <si>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</si>
  <si>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</si>
  <si>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</si>
  <si>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</si>
  <si>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</si>
  <si>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</si>
  <si>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</si>
  <si>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</si>
  <si>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</si>
  <si>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</si>
  <si>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</si>
  <si>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</si>
  <si>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</si>
  <si>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</si>
  <si>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</si>
  <si>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</si>
  <si>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</si>
  <si>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</si>
  <si>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</si>
  <si>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</si>
  <si>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</si>
  <si>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</si>
  <si>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</si>
  <si>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</si>
  <si>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</si>
  <si>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</si>
  <si>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</si>
  <si>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</si>
  <si>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</si>
  <si>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</si>
  <si>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</si>
  <si>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</si>
  <si>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</si>
  <si>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</si>
  <si>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</si>
  <si>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</si>
  <si>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</si>
  <si>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</si>
  <si>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</si>
  <si>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</si>
  <si>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</si>
  <si>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</si>
  <si>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</si>
  <si>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</si>
  <si>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</si>
  <si>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</si>
  <si>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</si>
  <si>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</si>
  <si>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</si>
  <si>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</si>
  <si>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</si>
  <si>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</si>
  <si>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</si>
  <si>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</si>
  <si>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</si>
  <si>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</si>
  <si>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</si>
  <si>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</si>
  <si>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</si>
  <si>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</si>
  <si>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</si>
  <si>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</si>
  <si>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</si>
  <si>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</si>
  <si>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</si>
  <si>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</si>
  <si>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</si>
  <si>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</si>
  <si>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</si>
  <si>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</si>
  <si>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</si>
  <si>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</si>
  <si>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</si>
  <si>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</si>
  <si>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</si>
  <si>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</si>
  <si>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</si>
  <si>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</si>
  <si>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</si>
  <si>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</si>
  <si>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</si>
  <si>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</si>
  <si>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</si>
  <si>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</si>
  <si>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</si>
  <si>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</si>
  <si>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</si>
  <si>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</si>
  <si>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</si>
  <si>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</si>
  <si>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</si>
  <si>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</si>
  <si>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</si>
  <si>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</si>
  <si>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</si>
  <si>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</si>
  <si>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</si>
  <si>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</si>
  <si>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</si>
  <si>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</si>
  <si>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</si>
  <si>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</si>
  <si>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</si>
  <si>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</si>
  <si>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</si>
  <si>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</si>
  <si>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</si>
  <si>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</si>
  <si>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</si>
  <si>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</si>
  <si>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</si>
  <si>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</si>
  <si>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</si>
  <si>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</si>
  <si>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</si>
  <si>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</si>
  <si>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</si>
  <si>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</si>
  <si>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</si>
  <si>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</si>
  <si>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</si>
  <si>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</si>
  <si>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</si>
  <si>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</si>
  <si>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</si>
  <si>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</si>
  <si>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</si>
  <si>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</si>
  <si>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</si>
  <si>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</si>
  <si>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</si>
  <si>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</si>
  <si>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</si>
  <si>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</si>
  <si>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</si>
  <si>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</si>
  <si>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</si>
  <si>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</si>
  <si>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</si>
  <si>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</si>
  <si>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</si>
  <si>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</si>
  <si>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</si>
  <si>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</si>
  <si>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</si>
  <si>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</si>
  <si>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</si>
  <si>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</si>
  <si>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</si>
  <si>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</si>
  <si>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</si>
  <si>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</si>
  <si>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</si>
  <si>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</si>
  <si>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</si>
  <si>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</si>
  <si>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</si>
  <si>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</si>
  <si>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</si>
  <si>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</si>
  <si>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</si>
  <si>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</si>
  <si>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</si>
  <si>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</si>
  <si>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</si>
  <si>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</si>
  <si>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</si>
  <si>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</si>
  <si>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</si>
  <si>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</si>
  <si>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</si>
  <si>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</si>
  <si>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</si>
  <si>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</si>
  <si>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</si>
  <si>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</si>
  <si>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</si>
  <si>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</si>
  <si>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</si>
  <si>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</si>
  <si>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</si>
  <si>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</si>
  <si>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</si>
  <si>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</si>
  <si>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</si>
  <si>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</si>
  <si>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</si>
  <si>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</si>
  <si>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</si>
  <si>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</si>
  <si>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</si>
  <si>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</si>
  <si>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</si>
  <si>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</si>
  <si>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</si>
  <si>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</si>
  <si>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</si>
  <si>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</si>
  <si>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</si>
  <si>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</si>
  <si>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</si>
  <si>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</si>
  <si>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</si>
  <si>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</si>
  <si>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</si>
  <si>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</si>
  <si>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</si>
  <si>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</si>
  <si>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</si>
  <si>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</si>
  <si>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</si>
  <si>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</si>
  <si>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</si>
  <si>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</si>
  <si>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</si>
  <si>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</si>
  <si>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</si>
  <si>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</si>
  <si>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</si>
  <si>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</si>
  <si>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</si>
  <si>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</si>
  <si>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</si>
  <si>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</si>
  <si>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</si>
  <si>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</si>
  <si>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</si>
  <si>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</si>
  <si>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</si>
  <si>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</si>
  <si>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</si>
  <si>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</si>
  <si>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</si>
  <si>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</si>
  <si>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</si>
  <si>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</si>
  <si>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</si>
  <si>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</si>
  <si>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</si>
  <si>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</si>
  <si>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</si>
  <si>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</si>
  <si>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</si>
  <si>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</si>
  <si>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</si>
  <si>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</si>
  <si>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</si>
  <si>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</si>
  <si>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</si>
  <si>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</si>
  <si>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</si>
  <si>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</si>
  <si>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</si>
  <si>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</si>
  <si>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</si>
  <si>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</si>
  <si>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</si>
  <si>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</si>
  <si>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</si>
  <si>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</si>
  <si>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</si>
  <si>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</si>
  <si>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</si>
  <si>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</si>
  <si>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</si>
  <si>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</si>
  <si>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</si>
  <si>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</si>
  <si>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</si>
  <si>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</si>
  <si>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</si>
  <si>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</si>
  <si>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</si>
  <si>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</si>
  <si>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</si>
  <si>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</si>
  <si>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</si>
  <si>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</si>
  <si>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</si>
  <si>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</si>
  <si>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</si>
  <si>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</si>
  <si>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</si>
  <si>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</si>
  <si>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</si>
  <si>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</si>
  <si>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</si>
  <si>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</si>
  <si>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</si>
  <si>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</si>
  <si>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</si>
  <si>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</si>
  <si>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</si>
  <si>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</si>
  <si>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</si>
  <si>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</si>
  <si>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</si>
  <si>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</si>
  <si>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</si>
  <si>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</si>
  <si>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</si>
  <si>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</si>
  <si>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</si>
  <si>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</si>
  <si>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</si>
  <si>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</si>
  <si>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</si>
  <si>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</si>
  <si>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</si>
  <si>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</si>
  <si>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</si>
  <si>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</si>
  <si>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</si>
  <si>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</si>
  <si>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</si>
  <si>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</si>
  <si>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</si>
  <si>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</si>
  <si>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</si>
  <si>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</si>
  <si>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</si>
  <si>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</si>
  <si>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</si>
  <si>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</si>
  <si>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</si>
  <si>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</si>
  <si>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</si>
  <si>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</si>
  <si>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</si>
  <si>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</si>
  <si>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</si>
  <si>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</si>
  <si>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</si>
  <si>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</si>
  <si>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</si>
  <si>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</si>
  <si>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</si>
  <si>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</si>
  <si>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</si>
  <si>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</si>
  <si>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</si>
  <si>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</si>
  <si>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</si>
  <si>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</si>
  <si>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</si>
  <si>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</si>
  <si>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</si>
  <si>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</si>
  <si>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</si>
  <si>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</si>
  <si>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</si>
  <si>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</si>
  <si>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</si>
  <si>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</si>
  <si>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</si>
  <si>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</si>
  <si>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</si>
  <si>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</si>
  <si>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</si>
  <si>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</si>
  <si>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</si>
  <si>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</si>
  <si>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</si>
  <si>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</si>
  <si>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</si>
  <si>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</si>
  <si>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</si>
  <si>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</si>
  <si>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</si>
  <si>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</si>
  <si>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</si>
  <si>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</si>
  <si>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</si>
  <si>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</si>
  <si>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</si>
  <si>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</si>
  <si>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</si>
  <si>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</si>
  <si>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</si>
  <si>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</si>
  <si>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</si>
  <si>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</si>
  <si>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</si>
  <si>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</si>
  <si>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</si>
  <si>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</si>
  <si>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</si>
  <si>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</si>
  <si>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</si>
  <si>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</si>
  <si>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</si>
  <si>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</si>
  <si>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</si>
  <si>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</si>
  <si>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</si>
  <si>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</si>
  <si>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</si>
  <si>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</si>
  <si>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</si>
  <si>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</si>
  <si>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</si>
  <si>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</si>
  <si>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</si>
  <si>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</si>
  <si>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</si>
  <si>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</si>
  <si>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</si>
  <si>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</si>
  <si>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</si>
  <si>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</si>
  <si>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</si>
  <si>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</si>
  <si>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</si>
  <si>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</si>
  <si>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</si>
  <si>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</si>
  <si>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</si>
  <si>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</si>
  <si>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</si>
  <si>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</si>
  <si>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</si>
  <si>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</si>
  <si>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</si>
  <si>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</si>
  <si>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</si>
  <si>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</si>
  <si>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</si>
  <si>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</si>
  <si>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</si>
  <si>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</si>
  <si>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</si>
  <si>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</si>
  <si>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</si>
  <si>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</si>
  <si>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</si>
  <si>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</si>
  <si>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</si>
  <si>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</si>
  <si>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</si>
  <si>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</si>
  <si>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</si>
  <si>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</si>
  <si>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</si>
  <si>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</si>
  <si>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</si>
  <si>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</si>
  <si>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</si>
  <si>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</si>
  <si>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</si>
  <si>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</si>
  <si>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</si>
  <si>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</si>
  <si>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</si>
  <si>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</si>
  <si>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</si>
  <si>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</si>
  <si>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</si>
  <si>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</si>
  <si>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</si>
  <si>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</si>
  <si>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</si>
  <si>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</si>
  <si>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</si>
  <si>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</si>
  <si>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</si>
  <si>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</si>
  <si>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</si>
  <si>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</si>
  <si>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</si>
  <si>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</si>
  <si>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</si>
  <si>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</si>
  <si>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</si>
  <si>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</si>
  <si>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</si>
  <si>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</si>
  <si>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</si>
  <si>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</si>
  <si>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</si>
  <si>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</si>
  <si>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</si>
  <si>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</si>
  <si>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</si>
  <si>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</si>
  <si>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</si>
  <si>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</si>
  <si>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</si>
  <si>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</si>
  <si>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</si>
  <si>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</si>
  <si>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</si>
  <si>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</si>
  <si>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</si>
  <si>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</si>
  <si>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</si>
  <si>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</si>
  <si>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</si>
  <si>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</si>
  <si>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</si>
  <si>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</si>
  <si>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</si>
  <si>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</si>
  <si>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</si>
  <si>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</si>
  <si>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</si>
  <si>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</si>
  <si>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</si>
  <si>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</si>
  <si>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</si>
  <si>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</si>
  <si>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</si>
  <si>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</si>
  <si>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</si>
  <si>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</si>
  <si>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</si>
  <si>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</si>
  <si>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</si>
  <si>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</si>
  <si>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</si>
  <si>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</si>
  <si>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</si>
  <si>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</si>
  <si>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</si>
  <si>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</si>
  <si>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</si>
  <si>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</si>
  <si>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</si>
  <si>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</si>
  <si>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</si>
  <si>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</si>
  <si>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</si>
  <si>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</si>
  <si>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</si>
  <si>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</si>
  <si>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</si>
  <si>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</si>
  <si>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</si>
  <si>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</si>
  <si>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</si>
  <si>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</si>
  <si>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</si>
  <si>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</si>
  <si>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</si>
  <si>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</si>
  <si>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</si>
  <si>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</si>
  <si>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</si>
  <si>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</si>
  <si>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</si>
  <si>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</si>
  <si>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</si>
  <si>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</si>
  <si>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</si>
  <si>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</si>
  <si>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</si>
  <si>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</si>
  <si>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</si>
  <si>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</si>
  <si>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</si>
  <si>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</si>
  <si>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</si>
  <si>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</si>
  <si>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</si>
  <si>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</si>
  <si>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</si>
  <si>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</si>
  <si>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</si>
  <si>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</si>
  <si>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</si>
  <si>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</si>
  <si>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</si>
  <si>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</si>
  <si>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</si>
  <si>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</si>
  <si>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</si>
  <si>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</si>
  <si>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</si>
  <si>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</si>
  <si>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</si>
  <si>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</si>
  <si>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</si>
  <si>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</si>
  <si>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</si>
  <si>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</si>
  <si>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</si>
  <si>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</si>
  <si>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</si>
  <si>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</si>
  <si>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</si>
  <si>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</si>
  <si>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</si>
  <si>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</si>
  <si>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</si>
  <si>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</si>
  <si>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</si>
  <si>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</si>
  <si>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</si>
  <si>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</si>
  <si>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</si>
  <si>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</si>
  <si>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</si>
  <si>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</si>
  <si>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</si>
  <si>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</si>
  <si>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</si>
  <si>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</si>
  <si>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</si>
  <si>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</si>
  <si>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</si>
  <si>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</si>
  <si>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</si>
  <si>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</si>
  <si>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</si>
  <si>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</si>
  <si>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</si>
  <si>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</si>
  <si>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</si>
  <si>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</si>
  <si>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</si>
  <si>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</si>
  <si>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</si>
  <si>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</si>
  <si>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</si>
  <si>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</si>
  <si>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</si>
  <si>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</si>
  <si>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</si>
  <si>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</si>
  <si>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</si>
  <si>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</si>
  <si>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</si>
  <si>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</si>
  <si>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</si>
  <si>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</si>
  <si>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</si>
  <si>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</si>
  <si>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</si>
  <si>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</si>
  <si>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</si>
  <si>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</si>
  <si>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</si>
  <si>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</si>
  <si>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</si>
  <si>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</si>
  <si>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</si>
  <si>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</si>
  <si>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</si>
  <si>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</si>
  <si>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</si>
  <si>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</si>
  <si>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</si>
  <si>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</si>
  <si>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</si>
  <si>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</si>
  <si>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</si>
  <si>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</si>
  <si>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</si>
  <si>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</si>
  <si>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</si>
  <si>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</si>
  <si>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</si>
  <si>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</si>
  <si>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</si>
  <si>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</si>
  <si>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</si>
  <si>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</si>
  <si>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</si>
  <si>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</si>
  <si>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</si>
  <si>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</si>
  <si>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</si>
  <si>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</si>
  <si>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</si>
  <si>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</si>
  <si>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</si>
  <si>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</si>
  <si>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</si>
  <si>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</si>
  <si>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</si>
  <si>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</si>
  <si>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</si>
  <si>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</si>
  <si>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</si>
  <si>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</si>
  <si>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</si>
  <si>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</si>
  <si>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</si>
  <si>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</si>
  <si>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</si>
  <si>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</si>
  <si>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</si>
  <si>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</si>
  <si>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</si>
  <si>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</si>
  <si>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</si>
  <si>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</si>
  <si>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</si>
  <si>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</si>
  <si>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</si>
  <si>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</si>
  <si>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</si>
  <si>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</si>
  <si>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</si>
  <si>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</si>
  <si>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</si>
  <si>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</si>
  <si>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</si>
  <si>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</si>
  <si>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</si>
  <si>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</si>
  <si>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</si>
  <si>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</si>
  <si>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</si>
  <si>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</si>
  <si>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</si>
  <si>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</si>
  <si>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</si>
  <si>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</si>
  <si>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</si>
  <si>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</si>
  <si>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</si>
  <si>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</si>
  <si>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</si>
  <si>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</si>
  <si>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</si>
  <si>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</si>
  <si>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</si>
  <si>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</si>
  <si>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</si>
  <si>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</si>
  <si>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</si>
  <si>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</si>
  <si>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</si>
  <si>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</si>
  <si>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</si>
  <si>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</si>
  <si>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</si>
  <si>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</si>
  <si>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</si>
  <si>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</si>
  <si>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</si>
  <si>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</si>
  <si>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</si>
  <si>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</si>
  <si>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</si>
  <si>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</si>
  <si>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</si>
  <si>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</si>
  <si>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</si>
  <si>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</si>
  <si>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</si>
  <si>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</si>
  <si>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</si>
  <si>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</si>
  <si>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</si>
  <si>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</si>
  <si>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</si>
  <si>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</si>
  <si>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</si>
  <si>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</si>
  <si>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</si>
  <si>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</si>
  <si>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</si>
  <si>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</si>
  <si>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</si>
  <si>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</si>
  <si>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</si>
  <si>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</si>
  <si>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</si>
  <si>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</si>
  <si>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</si>
  <si>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</si>
  <si>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</si>
  <si>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</si>
  <si>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</si>
  <si>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</si>
  <si>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</si>
  <si>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</si>
  <si>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</si>
  <si>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</si>
  <si>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</si>
  <si>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</si>
  <si>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</si>
  <si>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</si>
  <si>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</si>
  <si>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</si>
  <si>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</si>
  <si>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</si>
  <si>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</si>
  <si>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</si>
  <si>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</si>
  <si>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</si>
  <si>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</si>
  <si>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</si>
  <si>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</si>
  <si>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</si>
  <si>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</si>
  <si>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</si>
  <si>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</si>
  <si>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</si>
  <si>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</si>
  <si>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</si>
  <si>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</si>
  <si>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</si>
  <si>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</si>
  <si>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</si>
  <si>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</si>
  <si>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</si>
  <si>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</si>
  <si>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</si>
  <si>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</si>
  <si>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</si>
  <si>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</si>
  <si>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</si>
  <si>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</si>
  <si>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</si>
  <si>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</si>
  <si>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</si>
  <si>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</si>
  <si>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</si>
  <si>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</si>
  <si>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</si>
  <si>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</si>
  <si>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</si>
  <si>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</si>
  <si>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</si>
  <si>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</si>
  <si>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</si>
  <si>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</si>
  <si>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</si>
  <si>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</si>
  <si>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</si>
  <si>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</si>
  <si>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</si>
  <si>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</si>
  <si>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</si>
  <si>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</si>
  <si>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</si>
  <si>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</si>
  <si>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</si>
  <si>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</si>
  <si>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</si>
  <si>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</si>
  <si>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</si>
  <si>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</si>
  <si>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</si>
  <si>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</si>
  <si>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</si>
  <si>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</si>
  <si>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</si>
  <si>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</si>
  <si>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</si>
  <si>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</si>
  <si>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</si>
  <si>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</si>
  <si>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</si>
  <si>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</si>
  <si>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</si>
  <si>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</si>
  <si>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</si>
  <si>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</si>
  <si>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</si>
  <si>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</si>
  <si>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</si>
  <si>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</si>
  <si>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</si>
  <si>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</si>
  <si>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</si>
  <si>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</si>
  <si>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</si>
  <si>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</si>
  <si>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</si>
  <si>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</si>
  <si>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</si>
  <si>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</si>
  <si>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</si>
  <si>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</si>
  <si>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</si>
  <si>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</si>
  <si>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</si>
  <si>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</si>
  <si>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</si>
  <si>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</si>
  <si>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</si>
  <si>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</si>
  <si>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</si>
  <si>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</si>
  <si>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</si>
  <si>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</si>
  <si>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</si>
  <si>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</si>
  <si>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</si>
  <si>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</si>
  <si>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</si>
  <si>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</si>
  <si>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</si>
  <si>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</si>
  <si>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</si>
  <si>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</si>
  <si>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</si>
  <si>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</si>
  <si>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</si>
  <si>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</si>
  <si>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</si>
  <si>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</si>
  <si>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</si>
  <si>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</si>
  <si>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</si>
  <si>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</si>
  <si>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</si>
  <si>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</si>
  <si>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</si>
  <si>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</si>
  <si>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</si>
  <si>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</si>
  <si>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</si>
  <si>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</si>
  <si>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</si>
  <si>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</si>
  <si>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</si>
  <si>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</si>
  <si>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</si>
  <si>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</si>
  <si>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</si>
  <si>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</si>
  <si>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</si>
  <si>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</si>
  <si>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</si>
  <si>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</si>
  <si>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</si>
  <si>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</si>
  <si>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</si>
  <si>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</si>
  <si>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</si>
  <si>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</si>
  <si>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</si>
  <si>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</si>
  <si>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</si>
  <si>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</si>
  <si>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</si>
  <si>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</si>
  <si>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</si>
  <si>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</si>
  <si>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</si>
  <si>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</si>
  <si>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</si>
  <si>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</si>
  <si>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</si>
  <si>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</si>
  <si>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</si>
  <si>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</si>
  <si>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</si>
  <si>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</si>
  <si>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</si>
  <si>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</si>
  <si>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</si>
  <si>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</si>
  <si>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</si>
  <si>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</si>
  <si>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</si>
  <si>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</si>
  <si>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</si>
  <si>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</si>
  <si>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</si>
  <si>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</si>
  <si>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</si>
  <si>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</si>
  <si>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</si>
  <si>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</si>
  <si>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</si>
  <si>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</si>
  <si>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</si>
  <si>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</si>
  <si>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</si>
  <si>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</si>
  <si>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</si>
  <si>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</si>
  <si>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</si>
  <si>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</si>
  <si>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</si>
  <si>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</si>
  <si>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</si>
  <si>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</si>
  <si>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</si>
  <si>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</si>
  <si>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</si>
  <si>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</si>
  <si>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</si>
  <si>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</si>
  <si>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</si>
  <si>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</si>
  <si>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</si>
  <si>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</si>
  <si>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</si>
  <si>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</si>
  <si>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</si>
  <si>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</si>
  <si>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</si>
  <si>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</si>
  <si>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</si>
  <si>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</si>
  <si>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</si>
  <si>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</si>
  <si>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</si>
  <si>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</si>
  <si>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</si>
  <si>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</si>
  <si>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</si>
  <si>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</si>
  <si>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</si>
  <si>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</si>
  <si>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</si>
  <si>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</si>
  <si>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</si>
  <si>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</si>
  <si>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</si>
  <si>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</si>
  <si>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</si>
  <si>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</si>
  <si>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</si>
  <si>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</si>
  <si>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</si>
  <si>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</si>
  <si>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</si>
  <si>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</si>
  <si>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</si>
  <si>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</si>
  <si>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</si>
  <si>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</si>
  <si>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</si>
  <si>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</si>
  <si>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</si>
  <si>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</si>
  <si>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</si>
  <si>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</si>
  <si>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</si>
  <si>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</si>
  <si>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</si>
  <si>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</si>
  <si>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</si>
  <si>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</si>
  <si>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</si>
  <si>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</si>
  <si>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</si>
  <si>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</si>
  <si>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</si>
  <si>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</si>
  <si>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</si>
  <si>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</si>
  <si>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</si>
  <si>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</si>
  <si>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</si>
  <si>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</si>
  <si>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</si>
  <si>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</si>
  <si>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</si>
  <si>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</si>
  <si>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</si>
  <si>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</si>
  <si>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</si>
  <si>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</si>
  <si>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</si>
  <si>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</si>
  <si>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</si>
  <si>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</si>
  <si>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</si>
  <si>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</si>
  <si>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</si>
  <si>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</si>
  <si>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</si>
  <si>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</si>
  <si>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</si>
  <si>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</si>
  <si>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</si>
  <si>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</si>
  <si>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</si>
  <si>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</si>
  <si>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</si>
  <si>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</si>
  <si>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</si>
  <si>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</si>
  <si>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</si>
  <si>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</si>
  <si>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</si>
  <si>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</si>
  <si>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</si>
  <si>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</si>
  <si>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</si>
  <si>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</si>
  <si>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</si>
  <si>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</si>
  <si>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</si>
  <si>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</si>
  <si>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</si>
  <si>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</si>
  <si>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</si>
  <si>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</si>
  <si>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</si>
  <si>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</si>
  <si>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</si>
  <si>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</si>
  <si>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</si>
  <si>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</si>
  <si>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</si>
  <si>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</si>
  <si>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</si>
  <si>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</si>
  <si>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</si>
  <si>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</si>
  <si>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</si>
  <si>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</si>
  <si>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</si>
  <si>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</si>
  <si>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</si>
  <si>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</si>
  <si>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</si>
  <si>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</si>
  <si>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</si>
  <si>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</si>
  <si>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</si>
  <si>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</si>
  <si>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</si>
  <si>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</si>
  <si>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</si>
  <si>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</si>
  <si>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</si>
  <si>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</si>
  <si>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</si>
  <si>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</si>
  <si>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</si>
  <si>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</si>
  <si>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</si>
  <si>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</si>
  <si>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</si>
  <si>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</si>
  <si>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</si>
  <si>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</si>
  <si>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</si>
  <si>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</si>
  <si>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</si>
  <si>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</si>
  <si>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</si>
  <si>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</si>
  <si>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</si>
  <si>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</si>
  <si>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</si>
  <si>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</si>
  <si>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</si>
  <si>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</si>
  <si>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</si>
  <si>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</si>
  <si>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</si>
  <si>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</si>
  <si>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</si>
  <si>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</si>
  <si>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</si>
  <si>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</si>
  <si>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</si>
  <si>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</si>
  <si>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</si>
  <si>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</si>
  <si>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</si>
  <si>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</si>
  <si>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</si>
  <si>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</si>
  <si>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</si>
  <si>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</si>
  <si>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</si>
  <si>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</si>
  <si>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</si>
  <si>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</si>
  <si>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</si>
  <si>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</si>
  <si>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</si>
  <si>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</si>
  <si>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</si>
  <si>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</si>
  <si>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</si>
  <si>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</si>
  <si>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</si>
  <si>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</si>
  <si>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</si>
  <si>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</si>
  <si>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</si>
  <si>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</si>
  <si>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</si>
  <si>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</si>
  <si>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</si>
  <si>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</si>
  <si>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</si>
  <si>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</si>
  <si>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</si>
  <si>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</si>
  <si>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</si>
  <si>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</si>
  <si>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</si>
  <si>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</si>
  <si>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</si>
  <si>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</si>
  <si>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</si>
  <si>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</si>
  <si>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</si>
  <si>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</si>
  <si>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</si>
  <si>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</si>
  <si>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</si>
  <si>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</si>
  <si>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</si>
  <si>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</si>
  <si>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</si>
  <si>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</si>
  <si>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</si>
  <si>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</si>
  <si>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</si>
  <si>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</si>
  <si>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</si>
  <si>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</si>
  <si>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</si>
  <si>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</si>
  <si>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</si>
  <si>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</si>
  <si>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</si>
  <si>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</si>
  <si>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</si>
  <si>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</si>
  <si>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</si>
  <si>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</si>
  <si>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</si>
  <si>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</si>
  <si>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</si>
  <si>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</si>
  <si>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</si>
  <si>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</si>
  <si>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</si>
  <si>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</si>
  <si>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</si>
  <si>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</si>
  <si>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</si>
  <si>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</si>
  <si>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</si>
  <si>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</si>
  <si>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</si>
  <si>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</si>
  <si>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</si>
  <si>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</si>
  <si>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</si>
  <si>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</si>
  <si>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</si>
  <si>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</si>
  <si>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</si>
  <si>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</si>
  <si>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</si>
  <si>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</si>
  <si>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</si>
  <si>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</si>
  <si>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</si>
  <si>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</si>
  <si>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</si>
  <si>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</si>
  <si>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</si>
  <si>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</si>
  <si>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</si>
  <si>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</si>
  <si>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</si>
  <si>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</si>
  <si>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</si>
  <si>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</si>
  <si>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</si>
  <si>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</si>
  <si>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</si>
  <si>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</si>
  <si>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</si>
  <si>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</si>
  <si>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</si>
  <si>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</si>
  <si>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</si>
  <si>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</si>
  <si>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</si>
  <si>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</si>
  <si>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</si>
  <si>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</si>
  <si>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</si>
  <si>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</si>
  <si>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</si>
  <si>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</si>
  <si>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</si>
  <si>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</si>
  <si>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</si>
  <si>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</si>
  <si>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</si>
  <si>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</si>
  <si>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</si>
  <si>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</si>
  <si>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</si>
  <si>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</si>
  <si>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</si>
  <si>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</si>
  <si>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</si>
  <si>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</si>
  <si>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</si>
  <si>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</si>
  <si>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</si>
  <si>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</si>
  <si>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</si>
  <si>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</si>
  <si>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</si>
  <si>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</si>
  <si>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</si>
  <si>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</si>
  <si>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</si>
  <si>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</si>
  <si>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</si>
  <si>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</si>
  <si>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</si>
  <si>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</si>
  <si>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</si>
  <si>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</si>
  <si>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</si>
  <si>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</si>
  <si>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</si>
  <si>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</si>
  <si>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</si>
  <si>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</si>
  <si>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</si>
  <si>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</si>
  <si>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</si>
  <si>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</si>
  <si>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</si>
  <si>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</si>
  <si>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</si>
  <si>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</si>
  <si>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</si>
  <si>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</si>
  <si>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</si>
  <si>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</si>
  <si>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</si>
  <si>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</si>
  <si>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</si>
  <si>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</si>
  <si>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</si>
  <si>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</si>
  <si>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</si>
  <si>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</si>
  <si>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</si>
  <si>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</si>
  <si>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</si>
  <si>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</si>
  <si>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</si>
  <si>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</si>
  <si>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</si>
  <si>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</si>
  <si>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</si>
  <si>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</si>
  <si>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</si>
  <si>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</si>
  <si>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</si>
  <si>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</si>
  <si>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</si>
  <si>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</si>
  <si>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</si>
  <si>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</si>
  <si>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</si>
  <si>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</si>
  <si>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</si>
  <si>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</si>
  <si>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</si>
  <si>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</si>
  <si>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</si>
  <si>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</si>
  <si>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</si>
  <si>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</si>
  <si>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</si>
  <si>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</si>
  <si>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</si>
  <si>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</si>
  <si>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</si>
  <si>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</si>
  <si>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</si>
  <si>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</si>
  <si>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</si>
  <si>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</si>
  <si>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</si>
  <si>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</si>
  <si>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</si>
  <si>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</si>
  <si>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</si>
  <si>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</si>
  <si>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</si>
  <si>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</si>
  <si>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</si>
  <si>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</si>
  <si>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</si>
  <si>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</si>
  <si>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</si>
  <si>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</si>
  <si>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</si>
  <si>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</si>
  <si>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</si>
  <si>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</si>
  <si>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</si>
  <si>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</si>
  <si>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</si>
  <si>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</si>
  <si>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</si>
  <si>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</si>
  <si>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</si>
  <si>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</si>
  <si>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</si>
  <si>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</si>
  <si>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</si>
  <si>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</si>
  <si>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</si>
  <si>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</si>
  <si>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</si>
  <si>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</si>
  <si>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</si>
  <si>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</si>
  <si>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</si>
  <si>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</si>
  <si>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</si>
  <si>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</si>
  <si>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</si>
  <si>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</si>
  <si>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</si>
  <si>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</si>
  <si>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</si>
  <si>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</si>
  <si>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</si>
  <si>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</si>
  <si>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</si>
  <si>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</si>
  <si>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</si>
  <si>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</si>
  <si>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</si>
  <si>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</si>
  <si>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</si>
  <si>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</si>
  <si>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</si>
  <si>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</si>
  <si>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</si>
  <si>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</si>
  <si>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</si>
  <si>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</si>
  <si>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</si>
  <si>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</si>
  <si>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</si>
  <si>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</si>
  <si>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</si>
  <si>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</si>
  <si>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</si>
  <si>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</si>
  <si>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</si>
  <si>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</si>
  <si>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</si>
  <si>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</si>
  <si>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</si>
  <si>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</si>
  <si>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</si>
  <si>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</si>
  <si>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</si>
  <si>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</si>
  <si>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</si>
  <si>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</si>
  <si>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</si>
  <si>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</si>
  <si>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</si>
  <si>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</si>
  <si>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</si>
  <si>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</si>
  <si>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</si>
  <si>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</si>
  <si>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</si>
  <si>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</si>
  <si>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</si>
  <si>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</si>
  <si>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</si>
  <si>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</si>
  <si>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</si>
  <si>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</si>
  <si>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</si>
  <si>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</si>
  <si>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</si>
  <si>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</si>
  <si>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</si>
  <si>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</si>
  <si>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</si>
  <si>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</si>
  <si>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</si>
  <si>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</si>
  <si>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</si>
  <si>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</si>
  <si>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</si>
  <si>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</si>
  <si>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</si>
  <si>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</si>
  <si>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</si>
  <si>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</si>
  <si>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</si>
  <si>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</si>
  <si>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</si>
  <si>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</si>
  <si>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</si>
  <si>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</si>
  <si>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</si>
  <si>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</si>
  <si>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</si>
  <si>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</si>
  <si>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</si>
  <si>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</si>
  <si>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</si>
  <si>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</si>
  <si>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</si>
  <si>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</si>
  <si>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</si>
  <si>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</si>
  <si>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</si>
  <si>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</si>
  <si>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</si>
  <si>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</si>
  <si>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</si>
  <si>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</si>
  <si>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</si>
  <si>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</si>
  <si>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</si>
  <si>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</si>
  <si>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</si>
  <si>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</si>
  <si>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</si>
  <si>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</si>
  <si>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</si>
  <si>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</si>
  <si>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</si>
  <si>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</si>
  <si>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</si>
  <si>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</si>
  <si>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</si>
  <si>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</si>
  <si>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</si>
  <si>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</si>
  <si>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</si>
  <si>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</si>
  <si>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</si>
  <si>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</si>
  <si>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</si>
  <si>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</si>
  <si>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</si>
  <si>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</si>
  <si>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</si>
  <si>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</si>
  <si>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</si>
  <si>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</si>
  <si>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</si>
  <si>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</si>
  <si>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</si>
  <si>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</si>
  <si>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</si>
  <si>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</si>
  <si>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</si>
  <si>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</si>
  <si>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</si>
  <si>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</si>
  <si>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</si>
  <si>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</si>
  <si>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</si>
  <si>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</si>
  <si>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</si>
  <si>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</si>
  <si>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</si>
  <si>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</si>
  <si>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</si>
  <si>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</si>
  <si>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</si>
  <si>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</si>
  <si>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</si>
  <si>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</si>
  <si>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</si>
  <si>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</si>
  <si>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</si>
  <si>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</si>
  <si>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</si>
  <si>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</si>
  <si>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</si>
  <si>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</si>
  <si>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</si>
  <si>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</si>
  <si>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</si>
  <si>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</si>
  <si>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</si>
  <si>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</si>
  <si>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</si>
  <si>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</si>
  <si>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</si>
  <si>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</si>
  <si>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</si>
  <si>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</si>
  <si>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</si>
  <si>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</si>
  <si>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</si>
  <si>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</si>
  <si>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</si>
  <si>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</si>
  <si>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</si>
  <si>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</si>
  <si>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</si>
  <si>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</si>
  <si>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</si>
  <si>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</si>
  <si>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</si>
  <si>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</si>
  <si>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</si>
  <si>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</si>
  <si>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</si>
  <si>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</si>
  <si>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</si>
  <si>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</si>
  <si>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</si>
  <si>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</si>
  <si>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</si>
  <si>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</si>
  <si>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</si>
  <si>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</si>
  <si>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</si>
  <si>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</si>
  <si>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</si>
  <si>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</si>
  <si>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</si>
  <si>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</si>
  <si>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</si>
  <si>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</si>
  <si>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</si>
  <si>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</si>
  <si>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</si>
  <si>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</si>
  <si>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</si>
  <si>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</si>
  <si>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</si>
  <si>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</si>
  <si>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</si>
  <si>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</si>
  <si>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</si>
  <si>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</si>
  <si>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</si>
  <si>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</si>
  <si>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</si>
  <si>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</si>
  <si>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</si>
  <si>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</si>
  <si>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</si>
  <si>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</si>
  <si>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</si>
  <si>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</si>
  <si>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</si>
  <si>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</si>
  <si>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</si>
  <si>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</si>
  <si>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</si>
  <si>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</si>
  <si>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</si>
  <si>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</si>
  <si>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</si>
  <si>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</si>
  <si>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</si>
  <si>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</si>
  <si>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</si>
  <si>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</si>
  <si>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</si>
  <si>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</si>
  <si>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</si>
  <si>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</si>
  <si>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</si>
  <si>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</si>
  <si>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</si>
  <si>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</si>
  <si>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</si>
  <si>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</si>
  <si>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</si>
  <si>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</si>
  <si>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</si>
  <si>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</si>
  <si>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</si>
  <si>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</si>
  <si>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</si>
  <si>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</si>
  <si>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</si>
  <si>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</si>
  <si>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</si>
  <si>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</si>
  <si>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</si>
  <si>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</si>
  <si>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</si>
  <si>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</si>
  <si>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</si>
  <si>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</si>
  <si>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</si>
  <si>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</si>
  <si>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</si>
  <si>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</si>
  <si>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</si>
  <si>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</si>
  <si>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</si>
  <si>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</si>
  <si>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</si>
  <si>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</si>
  <si>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</si>
  <si>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</si>
  <si>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</si>
  <si>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</si>
  <si>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</si>
  <si>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</si>
  <si>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</si>
  <si>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</si>
  <si>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</si>
  <si>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</si>
  <si>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</si>
  <si>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</si>
  <si>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</si>
  <si>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</si>
  <si>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</si>
  <si>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</si>
  <si>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</si>
  <si>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</si>
  <si>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</si>
  <si>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</si>
  <si>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</si>
  <si>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</si>
  <si>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</si>
  <si>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</si>
  <si>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</si>
  <si>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</si>
  <si>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</si>
  <si>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</si>
  <si>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</si>
  <si>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</si>
  <si>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</si>
  <si>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</si>
  <si>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</si>
  <si>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</si>
  <si>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</si>
  <si>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</si>
  <si>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</si>
  <si>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</si>
  <si>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</si>
  <si>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</si>
  <si>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</si>
  <si>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</si>
  <si>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</si>
  <si>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</si>
  <si>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</si>
  <si>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</si>
  <si>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</si>
  <si>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</si>
  <si>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</si>
  <si>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</si>
  <si>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</si>
  <si>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</si>
  <si>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</si>
  <si>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</si>
  <si>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</si>
  <si>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</si>
  <si>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</si>
  <si>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</si>
  <si>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</si>
  <si>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</si>
  <si>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</si>
  <si>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</si>
  <si>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</si>
  <si>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</si>
  <si>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</si>
  <si>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</si>
  <si>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</si>
  <si>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</si>
  <si>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</si>
  <si>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</si>
  <si>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</si>
  <si>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</si>
  <si>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</si>
  <si>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</si>
  <si>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</si>
  <si>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</si>
  <si>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</si>
  <si>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</si>
  <si>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</si>
  <si>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</si>
  <si>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</si>
  <si>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</si>
  <si>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</si>
  <si>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</si>
  <si>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</si>
  <si>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</si>
  <si>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</si>
  <si>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</si>
  <si>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</si>
  <si>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</si>
  <si>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</si>
  <si>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</si>
  <si>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</si>
  <si>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</si>
  <si>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</si>
  <si>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</si>
  <si>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</si>
  <si>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</si>
  <si>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</si>
  <si>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</si>
  <si>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</si>
  <si>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</si>
  <si>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</si>
  <si>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</si>
  <si>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</si>
  <si>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</si>
  <si>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</si>
  <si>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</si>
  <si>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</si>
  <si>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</si>
  <si>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</si>
  <si>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</si>
  <si>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</si>
  <si>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</si>
  <si>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</si>
  <si>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</si>
  <si>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</si>
  <si>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</si>
  <si>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</si>
  <si>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</si>
  <si>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</si>
  <si>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</si>
  <si>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</si>
  <si>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</si>
  <si>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</si>
  <si>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</si>
  <si>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</si>
  <si>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</si>
  <si>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</si>
  <si>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</si>
  <si>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</si>
  <si>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</si>
  <si>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</si>
  <si>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</si>
  <si>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</si>
  <si>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</si>
  <si>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</si>
  <si>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</si>
  <si>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</si>
  <si>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</si>
  <si>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</si>
  <si>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</si>
  <si>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</si>
  <si>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</si>
  <si>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</si>
  <si>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</si>
  <si>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</si>
  <si>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</si>
  <si>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</si>
  <si>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</si>
  <si>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</si>
  <si>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</si>
  <si>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</si>
  <si>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</si>
  <si>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</si>
  <si>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</si>
  <si>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</si>
  <si>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</si>
  <si>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</si>
  <si>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</si>
  <si>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</si>
  <si>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</si>
  <si>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</si>
  <si>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</si>
  <si>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</si>
  <si>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</si>
  <si>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</si>
  <si>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</si>
  <si>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</si>
  <si>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</si>
  <si>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</si>
  <si>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</si>
  <si>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</si>
  <si>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</si>
  <si>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</si>
  <si>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</si>
  <si>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</si>
  <si>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</si>
  <si>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</si>
  <si>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</si>
  <si>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</si>
  <si>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</si>
  <si>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</si>
  <si>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</si>
  <si>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</si>
  <si>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</si>
  <si>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</si>
  <si>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</si>
  <si>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</si>
  <si>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</si>
  <si>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</si>
  <si>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</si>
  <si>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</si>
  <si>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</si>
  <si>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</si>
  <si>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</si>
  <si>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</si>
  <si>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</si>
  <si>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</si>
  <si>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</si>
  <si>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</si>
  <si>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</si>
  <si>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</si>
  <si>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</si>
  <si>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</si>
  <si>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</si>
  <si>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</si>
  <si>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</si>
  <si>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</si>
  <si>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</si>
  <si>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</si>
  <si>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</si>
  <si>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</si>
  <si>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</si>
  <si>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</si>
  <si>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</si>
  <si>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</si>
  <si>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</si>
  <si>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</si>
  <si>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</si>
  <si>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</si>
  <si>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</si>
  <si>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</si>
  <si>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</si>
  <si>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</si>
  <si>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</si>
  <si>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</si>
  <si>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</si>
  <si>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</si>
  <si>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</si>
  <si>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</si>
  <si>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</si>
  <si>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</si>
  <si>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</si>
  <si>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</si>
  <si>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</si>
  <si>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</si>
  <si>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</si>
  <si>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</si>
  <si>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</si>
  <si>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</si>
  <si>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</si>
  <si>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</si>
  <si>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</si>
  <si>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</si>
  <si>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</si>
  <si>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</si>
  <si>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</si>
  <si>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</si>
  <si>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</si>
  <si>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</si>
  <si>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</si>
  <si>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</si>
  <si>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</si>
  <si>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</si>
  <si>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</si>
  <si>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</si>
  <si>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</si>
  <si>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</si>
  <si>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</si>
  <si>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</si>
  <si>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</si>
  <si>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</si>
  <si>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</si>
  <si>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</si>
  <si>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</si>
  <si>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</si>
  <si>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</si>
  <si>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</si>
  <si>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</si>
  <si>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</si>
  <si>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</si>
  <si>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</si>
  <si>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</si>
  <si>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</si>
  <si>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</si>
  <si>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</si>
  <si>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</si>
  <si>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</si>
  <si>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</si>
  <si>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</si>
  <si>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</si>
  <si>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</si>
  <si>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</si>
  <si>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</si>
  <si>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</si>
  <si>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</si>
  <si>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</si>
  <si>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</si>
  <si>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</si>
  <si>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</si>
  <si>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</si>
  <si>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</si>
  <si>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</si>
  <si>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</si>
  <si>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</si>
  <si>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</si>
  <si>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</si>
  <si>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</si>
  <si>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</si>
  <si>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</si>
  <si>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</si>
  <si>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</si>
  <si>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</si>
  <si>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</si>
  <si>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</si>
  <si>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</si>
  <si>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</si>
  <si>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</si>
  <si>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</si>
  <si>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</si>
  <si>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</si>
  <si>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</si>
  <si>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</si>
  <si>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</si>
  <si>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</si>
  <si>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</si>
  <si>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</si>
  <si>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</si>
  <si>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</si>
  <si>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</si>
  <si>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</si>
  <si>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</si>
  <si>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</si>
  <si>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</si>
  <si>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</si>
  <si>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</si>
  <si>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</si>
  <si>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</si>
  <si>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</si>
  <si>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</si>
  <si>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</si>
  <si>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</si>
  <si>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</si>
  <si>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</si>
  <si>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</si>
  <si>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</si>
  <si>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</si>
  <si>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</si>
  <si>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</si>
  <si>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</si>
  <si>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</si>
  <si>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</si>
  <si>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</si>
  <si>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</si>
  <si>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</si>
  <si>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</si>
  <si>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</si>
  <si>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</si>
  <si>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</si>
  <si>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</si>
  <si>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</si>
  <si>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</si>
  <si>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</si>
  <si>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</si>
  <si>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</si>
  <si>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</si>
  <si>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</si>
  <si>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</si>
  <si>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</si>
  <si>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</si>
  <si>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</si>
  <si>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</si>
  <si>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</si>
  <si>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</si>
  <si>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</si>
  <si>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</si>
  <si>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</si>
  <si>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</si>
  <si>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</si>
  <si>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</si>
  <si>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</si>
  <si>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</si>
  <si>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</si>
  <si>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</si>
  <si>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</si>
  <si>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</si>
  <si>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</si>
  <si>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</si>
  <si>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</si>
  <si>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</si>
  <si>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</si>
  <si>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</si>
  <si>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</si>
  <si>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</si>
  <si>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</si>
  <si>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</si>
  <si>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</si>
  <si>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</si>
  <si>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</si>
  <si>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</si>
  <si>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</si>
  <si>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</si>
  <si>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</si>
  <si>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</si>
  <si>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</si>
  <si>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</si>
  <si>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</si>
  <si>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</si>
  <si>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</si>
  <si>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</si>
  <si>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</si>
  <si>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</si>
  <si>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</si>
  <si>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</si>
  <si>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</si>
  <si>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</si>
  <si>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</si>
  <si>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</si>
  <si>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</si>
  <si>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</si>
  <si>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</si>
  <si>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</si>
  <si>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</si>
  <si>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</si>
  <si>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</si>
  <si>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</si>
  <si>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</si>
  <si>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</si>
  <si>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</si>
  <si>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</si>
  <si>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</si>
  <si>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</si>
  <si>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</si>
  <si>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</si>
  <si>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</si>
  <si>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</si>
  <si>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</si>
  <si>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</si>
  <si>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</si>
  <si>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</si>
  <si>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</si>
  <si>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</si>
  <si>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</si>
  <si>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</si>
  <si>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</si>
  <si>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</si>
  <si>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</si>
  <si>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</si>
  <si>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</si>
  <si>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</si>
  <si>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</si>
  <si>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</si>
  <si>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</si>
  <si>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</si>
  <si>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</si>
  <si>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</si>
  <si>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</si>
  <si>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</si>
  <si>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</si>
  <si>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</si>
  <si>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</si>
  <si>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</si>
  <si>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</si>
  <si>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</si>
  <si>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</si>
  <si>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</si>
  <si>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</si>
  <si>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</si>
  <si>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</si>
  <si>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</si>
  <si>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</si>
  <si>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</si>
  <si>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</si>
  <si>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</si>
  <si>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</si>
  <si>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</si>
  <si>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</si>
  <si>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</si>
  <si>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</si>
  <si>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</si>
  <si>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</si>
  <si>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</si>
  <si>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</si>
  <si>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</si>
  <si>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</si>
  <si>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</si>
  <si>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</si>
  <si>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</si>
  <si>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</si>
  <si>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</si>
  <si>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</si>
  <si>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</si>
  <si>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</si>
  <si>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</si>
  <si>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</si>
  <si>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</si>
  <si>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</si>
  <si>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</si>
  <si>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</si>
  <si>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</si>
  <si>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</si>
  <si>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</si>
  <si>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</si>
  <si>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</si>
  <si>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</si>
  <si>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</si>
  <si>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</si>
  <si>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</si>
  <si>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</si>
  <si>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</si>
  <si>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</si>
  <si>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</si>
  <si>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</si>
  <si>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</si>
  <si>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</si>
  <si>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</si>
  <si>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</si>
  <si>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</si>
  <si>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</si>
  <si>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</si>
  <si>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</si>
  <si>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</si>
  <si>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</si>
  <si>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</si>
  <si>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</si>
  <si>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</si>
  <si>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</si>
  <si>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</si>
  <si>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</si>
  <si>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</si>
  <si>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</si>
  <si>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</si>
  <si>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</si>
  <si>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</si>
  <si>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</si>
  <si>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</si>
  <si>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</si>
  <si>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</si>
  <si>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</si>
  <si>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</si>
  <si>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</si>
  <si>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</si>
  <si>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</si>
  <si>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</si>
  <si>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</si>
  <si>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</si>
  <si>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</si>
  <si>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</si>
  <si>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</si>
  <si>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</si>
  <si>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</si>
  <si>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</si>
  <si>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</si>
  <si>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</si>
  <si>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</si>
  <si>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</si>
  <si>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</si>
  <si>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</si>
  <si>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</si>
  <si>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</si>
  <si>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</si>
  <si>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</si>
  <si>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</si>
  <si>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</si>
  <si>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</si>
  <si>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</si>
  <si>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</si>
  <si>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</si>
  <si>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</si>
  <si>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</si>
  <si>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</si>
  <si>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</si>
  <si>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</si>
  <si>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</si>
  <si>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</si>
  <si>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</si>
  <si>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</si>
  <si>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</si>
  <si>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</si>
  <si>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</si>
  <si>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</si>
  <si>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</si>
  <si>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</si>
  <si>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</si>
  <si>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</si>
  <si>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</si>
  <si>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</si>
  <si>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</si>
  <si>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</si>
  <si>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</si>
  <si>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</si>
  <si>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</si>
  <si>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</si>
  <si>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</si>
  <si>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</si>
  <si>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</si>
  <si>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</si>
  <si>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</si>
  <si>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</si>
  <si>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</si>
  <si>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</si>
  <si>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</si>
  <si>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</si>
  <si>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</si>
  <si>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</si>
  <si>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</si>
  <si>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</si>
  <si>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</si>
  <si>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</si>
  <si>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</si>
  <si>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</si>
  <si>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</si>
  <si>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</si>
  <si>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</si>
  <si>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</si>
  <si>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</si>
  <si>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</si>
  <si>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</si>
  <si>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</si>
  <si>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</si>
  <si>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</si>
  <si>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</si>
  <si>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</si>
  <si>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</si>
  <si>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</si>
  <si>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</si>
  <si>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</si>
  <si>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</si>
  <si>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</si>
  <si>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</si>
  <si>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</si>
  <si>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</si>
  <si>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</si>
  <si>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</si>
  <si>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</si>
  <si>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</si>
  <si>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</si>
  <si>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</si>
  <si>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</si>
  <si>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</si>
  <si>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</si>
  <si>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</si>
  <si>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</si>
  <si>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</si>
  <si>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</si>
  <si>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</si>
  <si>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</si>
  <si>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</si>
  <si>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</si>
  <si>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</si>
  <si>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</si>
  <si>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</si>
  <si>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</si>
  <si>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</si>
  <si>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</si>
  <si>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</si>
  <si>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</si>
  <si>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</si>
  <si>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</si>
  <si>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</si>
  <si>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</si>
  <si>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</si>
  <si>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</si>
  <si>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</si>
  <si>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</si>
  <si>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</si>
  <si>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</si>
  <si>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</si>
  <si>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</si>
  <si>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</si>
  <si>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</si>
  <si>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</si>
  <si>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</si>
  <si>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</si>
  <si>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</si>
  <si>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</si>
  <si>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</si>
  <si>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</si>
  <si>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</si>
  <si>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</si>
  <si>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</si>
  <si>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</si>
  <si>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</si>
  <si>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</si>
  <si>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</si>
  <si>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</si>
  <si>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</si>
  <si>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</si>
  <si>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</si>
  <si>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</si>
  <si>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</si>
  <si>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</si>
  <si>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</si>
  <si>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</si>
  <si>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</si>
  <si>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</si>
  <si>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</si>
  <si>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</si>
  <si>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</si>
  <si>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</si>
  <si>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</si>
  <si>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</si>
  <si>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</si>
  <si>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</si>
  <si>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</si>
  <si>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</si>
  <si>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</si>
  <si>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</si>
  <si>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</si>
  <si>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</si>
  <si>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</si>
  <si>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</si>
  <si>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</si>
  <si>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</si>
  <si>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</si>
  <si>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</si>
  <si>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</si>
  <si>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</si>
  <si>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</si>
  <si>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</si>
  <si>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</si>
  <si>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</si>
  <si>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</si>
  <si>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</si>
  <si>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</si>
  <si>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</si>
  <si>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</si>
  <si>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</si>
  <si>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</si>
  <si>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</si>
  <si>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</si>
  <si>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</si>
  <si>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</si>
  <si>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</si>
  <si>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</si>
  <si>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</si>
  <si>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</si>
  <si>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</si>
  <si>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</si>
  <si>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</si>
  <si>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</si>
  <si>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</si>
  <si>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</si>
  <si>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</si>
  <si>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</si>
  <si>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</si>
  <si>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</si>
  <si>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</si>
  <si>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</si>
  <si>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</si>
  <si>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</si>
  <si>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</si>
  <si>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</si>
  <si>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</si>
  <si>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</si>
  <si>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</si>
  <si>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</si>
  <si>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</si>
  <si>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</si>
  <si>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</si>
  <si>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</si>
  <si>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</si>
  <si>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</si>
  <si>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</si>
  <si>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</si>
  <si>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</si>
  <si>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</si>
  <si>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</si>
  <si>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</si>
  <si>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</si>
  <si>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</si>
  <si>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</si>
  <si>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</si>
  <si>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</si>
  <si>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</si>
  <si>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</si>
  <si>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</si>
  <si>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</si>
  <si>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</si>
  <si>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</si>
  <si>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</si>
  <si>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</si>
  <si>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</si>
  <si>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</si>
  <si>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</si>
  <si>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</si>
  <si>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</si>
  <si>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</si>
  <si>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</si>
  <si>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</si>
  <si>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</si>
  <si>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</si>
  <si>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</si>
  <si>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</si>
  <si>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</si>
  <si>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</si>
  <si>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</si>
  <si>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</si>
  <si>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</si>
  <si>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</si>
  <si>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</si>
  <si>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</si>
  <si>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</si>
  <si>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</si>
  <si>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</si>
  <si>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</si>
  <si>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</si>
  <si>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</si>
  <si>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</si>
  <si>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</si>
  <si>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</si>
  <si>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</si>
  <si>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</si>
  <si>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</si>
  <si>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</si>
  <si>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</si>
  <si>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</si>
  <si>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</si>
  <si>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</si>
  <si>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</si>
  <si>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</si>
  <si>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</si>
  <si>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</si>
  <si>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</si>
  <si>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</si>
  <si>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</si>
  <si>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</si>
  <si>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</si>
  <si>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</si>
  <si>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</si>
  <si>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</si>
  <si>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</si>
  <si>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</si>
  <si>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</si>
  <si>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</si>
  <si>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</si>
  <si>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</si>
  <si>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</si>
  <si>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</si>
  <si>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</si>
  <si>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</si>
  <si>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</si>
  <si>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</si>
  <si>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</si>
  <si>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</si>
  <si>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</si>
  <si>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</si>
  <si>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</si>
  <si>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</si>
  <si>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</si>
  <si>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</si>
  <si>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</si>
  <si>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</si>
  <si>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</si>
  <si>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</si>
  <si>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</si>
  <si>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</si>
  <si>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</si>
  <si>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</si>
  <si>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</si>
  <si>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</si>
  <si>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</si>
  <si>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</si>
  <si>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</si>
  <si>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</si>
  <si>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</si>
  <si>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</si>
  <si>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</si>
  <si>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</si>
  <si>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</si>
  <si>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</si>
  <si>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</si>
  <si>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</si>
  <si>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</si>
  <si>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</si>
  <si>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</si>
  <si>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</si>
  <si>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</si>
  <si>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</si>
  <si>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</si>
  <si>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</si>
  <si>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</si>
  <si>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</si>
  <si>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</si>
  <si>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</si>
  <si>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</si>
  <si>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</si>
  <si>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</si>
  <si>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</si>
  <si>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</si>
  <si>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</si>
  <si>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</si>
  <si>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</si>
  <si>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</si>
  <si>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</si>
  <si>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</si>
  <si>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</si>
  <si>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</si>
  <si>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</si>
  <si>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</si>
  <si>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</si>
  <si>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</si>
  <si>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</si>
  <si>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</si>
  <si>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</si>
  <si>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</si>
  <si>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</si>
  <si>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</si>
  <si>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</si>
  <si>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</si>
  <si>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</si>
  <si>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</si>
  <si>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</si>
  <si>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</si>
  <si>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</si>
  <si>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</si>
  <si>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</si>
  <si>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</si>
  <si>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</si>
  <si>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</si>
  <si>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</si>
  <si>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</si>
  <si>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</si>
  <si>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</si>
  <si>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</si>
  <si>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</si>
  <si>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</si>
  <si>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</si>
  <si>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</si>
  <si>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</si>
  <si>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</si>
  <si>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</si>
  <si>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</si>
  <si>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</si>
  <si>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</si>
  <si>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</si>
  <si>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</si>
  <si>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</si>
  <si>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</si>
  <si>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</si>
  <si>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</si>
  <si>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</si>
  <si>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</si>
  <si>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</si>
  <si>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</si>
  <si>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</si>
  <si>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</si>
  <si>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</si>
  <si>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</si>
  <si>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</si>
  <si>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</si>
  <si>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</si>
  <si>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</si>
  <si>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</si>
  <si>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</si>
  <si>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</si>
  <si>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</si>
  <si>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</si>
  <si>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</si>
  <si>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</si>
  <si>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</si>
  <si>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</si>
  <si>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</si>
  <si>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</si>
  <si>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</si>
  <si>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</si>
  <si>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</si>
  <si>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</si>
  <si>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</si>
  <si>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</si>
  <si>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</si>
  <si>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</si>
  <si>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</si>
  <si>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</si>
  <si>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</si>
  <si>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</si>
  <si>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</si>
  <si>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</si>
  <si>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</si>
  <si>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</si>
  <si>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</si>
  <si>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</si>
  <si>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</si>
  <si>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</si>
  <si>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</si>
  <si>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</si>
  <si>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</si>
  <si>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</si>
  <si>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</si>
  <si>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</si>
  <si>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</si>
  <si>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</si>
  <si>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</si>
  <si>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</si>
  <si>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</si>
  <si>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</si>
  <si>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</si>
  <si>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</si>
  <si>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</si>
  <si>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</si>
  <si>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</si>
  <si>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</si>
  <si>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</si>
  <si>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</si>
  <si>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</si>
  <si>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</si>
  <si>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</si>
  <si>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</si>
  <si>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</si>
  <si>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</si>
  <si>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</si>
  <si>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</si>
  <si>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</si>
  <si>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</si>
  <si>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</si>
  <si>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</si>
  <si>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</si>
  <si>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</si>
  <si>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</si>
  <si>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</si>
  <si>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</si>
  <si>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</si>
  <si>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</si>
  <si>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</si>
  <si>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</si>
  <si>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</si>
  <si>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</si>
  <si>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</si>
  <si>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</si>
  <si>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</si>
  <si>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</si>
  <si>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</si>
  <si>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</si>
  <si>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</si>
  <si>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</si>
  <si>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</si>
  <si>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</si>
  <si>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</si>
  <si>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</si>
  <si>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</si>
  <si>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</si>
  <si>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</si>
  <si>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</si>
  <si>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</si>
  <si>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</si>
  <si>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</si>
  <si>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</si>
  <si>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</si>
  <si>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</si>
  <si>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</si>
  <si>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</si>
  <si>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</si>
  <si>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</si>
  <si>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</si>
  <si>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</si>
  <si>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</si>
  <si>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</si>
  <si>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</si>
  <si>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</si>
  <si>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</si>
  <si>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</si>
  <si>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</si>
  <si>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</si>
  <si>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</si>
  <si>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</si>
  <si>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</si>
  <si>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</si>
  <si>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</si>
  <si>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</si>
  <si>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</si>
  <si>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</si>
  <si>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</si>
  <si>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</si>
  <si>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</si>
  <si>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</si>
  <si>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</si>
  <si>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</si>
  <si>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</si>
  <si>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</si>
  <si>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</si>
  <si>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</si>
  <si>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</si>
  <si>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</si>
  <si>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</si>
  <si>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</si>
  <si>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</si>
  <si>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</si>
  <si>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</si>
  <si>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</si>
  <si>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</si>
  <si>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</si>
  <si>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</si>
  <si>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</si>
  <si>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</si>
  <si>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</si>
  <si>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</si>
  <si>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</si>
  <si>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</si>
  <si>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</si>
  <si>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</si>
  <si>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</si>
  <si>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</si>
  <si>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</si>
  <si>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</si>
  <si>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</si>
  <si>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</si>
  <si>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</si>
  <si>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</si>
  <si>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</si>
  <si>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</si>
  <si>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</si>
  <si>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</si>
  <si>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</si>
  <si>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</si>
  <si>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</si>
  <si>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</si>
  <si>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</si>
  <si>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</si>
  <si>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</si>
  <si>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</si>
  <si>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</si>
  <si>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</si>
  <si>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</si>
  <si>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</si>
  <si>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</si>
  <si>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</si>
  <si>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</si>
  <si>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</si>
  <si>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</si>
  <si>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</si>
  <si>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</si>
  <si>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</si>
  <si>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</si>
  <si>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</si>
  <si>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</si>
  <si>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</si>
  <si>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</si>
  <si>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</si>
  <si>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</si>
  <si>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</si>
  <si>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</si>
  <si>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</si>
  <si>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</si>
  <si>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</si>
  <si>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</si>
  <si>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</si>
  <si>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</si>
  <si>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</si>
  <si>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</si>
  <si>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</si>
  <si>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</si>
  <si>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</si>
  <si>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</si>
  <si>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</si>
  <si>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</si>
  <si>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</si>
  <si>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</si>
  <si>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</si>
  <si>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</si>
  <si>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</si>
  <si>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</si>
  <si>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</si>
  <si>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</si>
  <si>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</si>
  <si>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</si>
  <si>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</si>
  <si>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</si>
  <si>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</si>
  <si>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</si>
  <si>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</si>
  <si>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</si>
  <si>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</si>
  <si>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</si>
  <si>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</si>
  <si>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</si>
  <si>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</si>
  <si>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</si>
  <si>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</si>
  <si>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</si>
  <si>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</si>
  <si>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</si>
  <si>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</si>
  <si>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</si>
  <si>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</si>
  <si>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</si>
  <si>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</si>
  <si>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</si>
  <si>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</si>
  <si>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</si>
  <si>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</si>
  <si>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</si>
  <si>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</si>
  <si>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</si>
  <si>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</si>
  <si>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</si>
  <si>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</si>
  <si>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</si>
  <si>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</si>
  <si>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</si>
  <si>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</si>
  <si>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</si>
  <si>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</si>
  <si>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</si>
  <si>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</si>
  <si>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</si>
  <si>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</si>
  <si>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</si>
  <si>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</si>
  <si>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</si>
  <si>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</si>
  <si>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</si>
  <si>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</si>
  <si>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</si>
  <si>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</si>
  <si>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</si>
  <si>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</si>
  <si>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</si>
  <si>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</si>
  <si>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</si>
  <si>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</si>
  <si>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</si>
  <si>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</si>
  <si>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</si>
  <si>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</si>
  <si>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</si>
  <si>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</si>
  <si>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</si>
  <si>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</si>
  <si>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</si>
  <si>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</si>
  <si>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</si>
  <si>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</si>
  <si>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</si>
  <si>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</si>
  <si>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</si>
  <si>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</si>
  <si>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</si>
  <si>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</si>
  <si>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</si>
  <si>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</si>
  <si>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</si>
  <si>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</si>
  <si>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</si>
  <si>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</si>
  <si>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</si>
  <si>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</si>
  <si>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</si>
  <si>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</si>
  <si>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</si>
  <si>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</si>
  <si>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</si>
  <si>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</si>
  <si>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</si>
  <si>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</si>
  <si>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</si>
  <si>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</si>
  <si>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</si>
  <si>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</si>
  <si>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</si>
  <si>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</si>
  <si>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</si>
  <si>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</si>
  <si>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</si>
  <si>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</si>
  <si>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</si>
  <si>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</si>
  <si>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</si>
  <si>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</si>
  <si>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</si>
  <si>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</si>
  <si>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</si>
  <si>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</si>
  <si>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</si>
  <si>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</si>
  <si>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</si>
  <si>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</si>
  <si>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</si>
  <si>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</si>
  <si>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</si>
  <si>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</si>
  <si>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</si>
  <si>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</si>
  <si>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</si>
  <si>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</si>
  <si>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</si>
  <si>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</si>
  <si>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</si>
  <si>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</si>
  <si>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</si>
  <si>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</si>
  <si>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</si>
  <si>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</si>
  <si>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</si>
  <si>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</si>
  <si>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</si>
  <si>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</si>
  <si>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</si>
  <si>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</si>
  <si>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</si>
  <si>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</si>
  <si>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</si>
  <si>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</si>
  <si>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</si>
  <si>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</si>
  <si>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</si>
  <si>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</si>
  <si>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</si>
  <si>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</si>
  <si>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</si>
  <si>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</si>
  <si>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</si>
  <si>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</si>
  <si>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</si>
  <si>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</si>
  <si>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</si>
  <si>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</si>
  <si>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</si>
  <si>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</si>
  <si>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</si>
  <si>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</si>
  <si>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</si>
  <si>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</si>
  <si>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</si>
  <si>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</si>
  <si>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</si>
  <si>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</si>
  <si>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</si>
  <si>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</si>
  <si>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</si>
  <si>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</si>
  <si>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</si>
  <si>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</si>
  <si>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</si>
  <si>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</si>
  <si>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</si>
  <si>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</si>
  <si>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</si>
  <si>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</si>
  <si>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</si>
  <si>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</si>
  <si>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</si>
  <si>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</si>
  <si>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</si>
  <si>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</si>
  <si>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</si>
  <si>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</si>
  <si>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</si>
  <si>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</si>
  <si>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</si>
  <si>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</si>
  <si>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</si>
  <si>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</si>
  <si>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</si>
  <si>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</si>
  <si>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</si>
  <si>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</si>
  <si>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</si>
  <si>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</si>
  <si>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</si>
  <si>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</si>
  <si>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</si>
  <si>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</si>
  <si>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</si>
  <si>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</si>
  <si>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</si>
  <si>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</si>
  <si>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</si>
  <si>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</si>
  <si>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</si>
  <si>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</si>
  <si>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</si>
  <si>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</si>
  <si>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</si>
  <si>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</si>
  <si>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</si>
  <si>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</si>
  <si>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</si>
  <si>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</si>
  <si>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</si>
  <si>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</si>
  <si>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</si>
  <si>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</si>
  <si>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</si>
  <si>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</si>
  <si>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</si>
  <si>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</si>
  <si>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</si>
  <si>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</si>
  <si>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</si>
  <si>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</si>
  <si>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</si>
  <si>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</si>
  <si>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</si>
  <si>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</si>
  <si>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</si>
  <si>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</si>
  <si>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</si>
  <si>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</si>
  <si>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</si>
  <si>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</si>
  <si>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</si>
  <si>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</si>
  <si>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</si>
  <si>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</si>
  <si>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</si>
  <si>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</si>
  <si>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</si>
  <si>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</si>
  <si>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</si>
  <si>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</si>
  <si>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</si>
  <si>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</si>
  <si>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</si>
  <si>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</si>
  <si>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</si>
  <si>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</si>
  <si>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</si>
  <si>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</si>
  <si>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</si>
  <si>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</si>
  <si>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</si>
  <si>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</si>
  <si>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</si>
  <si>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</si>
  <si>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</si>
  <si>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</si>
  <si>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</si>
  <si>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</si>
  <si>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</si>
  <si>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</si>
  <si>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</si>
  <si>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</si>
  <si>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</si>
  <si>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</si>
  <si>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</si>
  <si>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</si>
  <si>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</si>
  <si>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</si>
  <si>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</si>
  <si>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</si>
  <si>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</si>
  <si>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</si>
  <si>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</si>
  <si>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</si>
  <si>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</si>
  <si>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</si>
  <si>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</si>
  <si>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</si>
  <si>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</si>
  <si>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</si>
  <si>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</si>
  <si>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</si>
  <si>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</si>
  <si>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</si>
  <si>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</si>
  <si>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</si>
  <si>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</si>
  <si>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</si>
  <si>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</si>
  <si>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</si>
  <si>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</si>
  <si>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</si>
  <si>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</si>
  <si>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</si>
  <si>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</si>
  <si>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</si>
  <si>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</si>
  <si>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</si>
  <si>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</si>
  <si>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</si>
  <si>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</si>
  <si>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</si>
  <si>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</si>
  <si>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</si>
  <si>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</si>
  <si>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</si>
  <si>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</si>
  <si>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</si>
  <si>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</si>
  <si>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</si>
  <si>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</si>
  <si>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</si>
  <si>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</si>
  <si>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</si>
  <si>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</si>
  <si>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</si>
  <si>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</si>
  <si>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</si>
  <si>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</si>
  <si>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</si>
  <si>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</si>
  <si>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</si>
  <si>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</si>
  <si>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</si>
  <si>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</si>
  <si>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</si>
  <si>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</si>
  <si>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</si>
  <si>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</si>
  <si>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</si>
  <si>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</si>
  <si>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</si>
  <si>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</si>
  <si>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</si>
  <si>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</si>
  <si>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</si>
  <si>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</si>
  <si>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</si>
  <si>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</si>
  <si>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</si>
  <si>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</si>
  <si>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</si>
  <si>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</si>
  <si>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</si>
  <si>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</si>
  <si>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</si>
  <si>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</si>
  <si>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</si>
  <si>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</si>
  <si>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</si>
  <si>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</si>
  <si>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</si>
  <si>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</si>
  <si>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</si>
  <si>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</si>
  <si>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</si>
  <si>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</si>
  <si>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</si>
  <si>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</si>
  <si>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</si>
  <si>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</si>
  <si>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</si>
  <si>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</si>
  <si>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</si>
  <si>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</si>
  <si>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</si>
  <si>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</si>
  <si>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</si>
  <si>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</si>
  <si>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</si>
  <si>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</si>
  <si>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</si>
  <si>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</si>
  <si>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</si>
  <si>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</si>
  <si>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</si>
  <si>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</si>
  <si>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</si>
  <si>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</si>
  <si>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</si>
  <si>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</si>
  <si>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</si>
  <si>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</si>
  <si>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</si>
  <si>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</si>
  <si>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</si>
  <si>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</si>
  <si>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</si>
  <si>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</si>
  <si>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</si>
  <si>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</si>
  <si>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</si>
  <si>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</si>
  <si>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</si>
  <si>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</si>
  <si>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</si>
  <si>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</si>
  <si>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</si>
  <si>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</si>
  <si>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</si>
  <si>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</si>
  <si>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</si>
  <si>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</si>
  <si>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</si>
  <si>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</si>
  <si>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</si>
  <si>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</si>
  <si>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</si>
  <si>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</si>
  <si>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</si>
  <si>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</si>
  <si>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</si>
  <si>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</si>
  <si>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</si>
  <si>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</si>
  <si>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</si>
  <si>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</si>
  <si>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</si>
  <si>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</si>
  <si>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</si>
  <si>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</si>
  <si>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</si>
  <si>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</si>
  <si>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</si>
  <si>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</si>
  <si>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</si>
  <si>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</si>
  <si>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</si>
  <si>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</si>
  <si>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</si>
  <si>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</si>
  <si>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</si>
  <si>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</si>
  <si>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</si>
  <si>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</si>
  <si>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</si>
  <si>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</si>
  <si>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</si>
  <si>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</si>
  <si>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</si>
  <si>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</si>
  <si>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</si>
  <si>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</si>
  <si>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</si>
  <si>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</si>
  <si>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</si>
  <si>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</si>
  <si>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</si>
  <si>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</si>
  <si>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</si>
  <si>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</si>
  <si>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</si>
  <si>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</si>
  <si>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</si>
  <si>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</si>
  <si>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</si>
  <si>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</si>
  <si>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</si>
  <si>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</si>
  <si>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</si>
  <si>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</si>
  <si>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</si>
  <si>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</si>
  <si>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</si>
  <si>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</si>
  <si>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</si>
  <si>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</si>
  <si>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</si>
  <si>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</si>
  <si>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</si>
  <si>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</si>
  <si>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</si>
  <si>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</si>
  <si>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</si>
  <si>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</si>
  <si>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</si>
  <si>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</si>
  <si>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</si>
  <si>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</si>
  <si>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</si>
  <si>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</si>
  <si>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</si>
  <si>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</si>
  <si>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</si>
  <si>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</si>
  <si>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</si>
  <si>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</si>
  <si>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</si>
  <si>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</si>
  <si>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</si>
  <si>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</si>
  <si>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</si>
  <si>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</si>
  <si>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</si>
  <si>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</si>
  <si>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</si>
  <si>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</si>
  <si>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</si>
  <si>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</si>
  <si>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</si>
  <si>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</si>
  <si>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</si>
  <si>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</si>
  <si>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</si>
  <si>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</si>
  <si>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</si>
  <si>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</si>
  <si>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</si>
  <si>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</si>
  <si>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</si>
  <si>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</si>
  <si>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</si>
  <si>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</si>
  <si>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</si>
  <si>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</si>
  <si>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</si>
  <si>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</si>
  <si>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</si>
  <si>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</si>
  <si>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</si>
  <si>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</si>
  <si>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</si>
  <si>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</si>
  <si>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</si>
  <si>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</si>
  <si>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</si>
  <si>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</si>
  <si>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</si>
  <si>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</si>
  <si>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</si>
  <si>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</si>
  <si>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</si>
  <si>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</si>
  <si>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</si>
  <si>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</si>
  <si>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</si>
  <si>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</si>
  <si>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</si>
  <si>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</si>
  <si>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</si>
  <si>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</si>
  <si>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</si>
  <si>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</si>
  <si>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</si>
  <si>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</si>
  <si>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</si>
  <si>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</si>
  <si>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</si>
  <si>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</si>
  <si>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</si>
  <si>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</si>
  <si>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</si>
  <si>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</si>
  <si>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</si>
  <si>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</si>
  <si>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</si>
  <si>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</si>
  <si>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</si>
  <si>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</si>
  <si>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</si>
  <si>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</si>
  <si>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</si>
  <si>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</si>
  <si>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</si>
  <si>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</si>
  <si>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</si>
  <si>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</si>
  <si>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</si>
  <si>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</si>
  <si>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</si>
  <si>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</si>
  <si>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</si>
  <si>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</si>
  <si>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</si>
  <si>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</si>
  <si>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</si>
  <si>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</si>
  <si>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</si>
  <si>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</si>
  <si>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</si>
  <si>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</si>
  <si>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</si>
  <si>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</si>
  <si>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</si>
  <si>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</si>
  <si>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</si>
  <si>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</si>
  <si>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</si>
  <si>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</si>
  <si>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</si>
  <si>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</si>
  <si>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</si>
  <si>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</si>
  <si>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</si>
  <si>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</si>
  <si>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</si>
  <si>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</si>
  <si>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</si>
  <si>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</si>
  <si>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</si>
  <si>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</si>
  <si>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</si>
  <si>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</si>
  <si>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</si>
  <si>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</si>
  <si>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</si>
  <si>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</si>
  <si>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</si>
  <si>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</si>
  <si>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</si>
  <si>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</si>
  <si>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</si>
  <si>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</si>
  <si>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</si>
  <si>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</si>
  <si>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</si>
  <si>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</si>
  <si>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</si>
  <si>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</si>
  <si>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</si>
  <si>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</si>
  <si>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</si>
  <si>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</si>
  <si>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</si>
  <si>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</si>
  <si>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</si>
  <si>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</si>
  <si>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</si>
  <si>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</si>
  <si>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</si>
  <si>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</si>
  <si>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</si>
  <si>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</si>
  <si>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</si>
  <si>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</si>
  <si>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</si>
  <si>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</si>
  <si>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</si>
  <si>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</si>
  <si>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</si>
  <si>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</si>
  <si>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</si>
  <si>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</si>
  <si>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</si>
  <si>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</si>
  <si>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</si>
  <si>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</si>
  <si>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</si>
  <si>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</si>
  <si>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</si>
  <si>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</si>
  <si>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</si>
  <si>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</si>
  <si>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</si>
  <si>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</si>
  <si>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</si>
  <si>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</si>
  <si>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</si>
  <si>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</si>
  <si>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</si>
  <si>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</si>
  <si>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</si>
  <si>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</si>
  <si>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</si>
  <si>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</si>
  <si>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</si>
  <si>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</si>
  <si>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</si>
  <si>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</si>
  <si>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</si>
  <si>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</si>
  <si>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</si>
  <si>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</si>
  <si>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</si>
  <si>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</si>
  <si>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</si>
  <si>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</si>
  <si>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</si>
  <si>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</si>
  <si>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</si>
  <si>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</si>
  <si>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</si>
  <si>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</si>
  <si>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</si>
  <si>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</si>
  <si>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</si>
  <si>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</si>
  <si>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</si>
  <si>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</si>
  <si>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</si>
  <si>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</si>
  <si>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</si>
  <si>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</si>
  <si>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</si>
  <si>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</si>
  <si>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</si>
  <si>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</si>
  <si>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</si>
  <si>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</si>
  <si>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</si>
  <si>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</si>
  <si>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</si>
  <si>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</si>
  <si>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</si>
  <si>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</si>
  <si>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</si>
  <si>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</si>
  <si>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</si>
  <si>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</si>
  <si>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</si>
  <si>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</si>
  <si>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</si>
  <si>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</si>
  <si>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</si>
  <si>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</si>
  <si>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</si>
  <si>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</si>
  <si>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</si>
  <si>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</si>
  <si>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</si>
  <si>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</si>
  <si>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</si>
  <si>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</si>
  <si>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</si>
  <si>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</si>
  <si>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</si>
  <si>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</si>
  <si>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</si>
  <si>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</si>
  <si>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</si>
  <si>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</si>
  <si>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</si>
  <si>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</si>
  <si>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</si>
  <si>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</si>
  <si>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</si>
  <si>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</si>
  <si>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</si>
  <si>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</si>
  <si>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</si>
  <si>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</si>
  <si>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</si>
  <si>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</si>
  <si>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</si>
  <si>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</si>
  <si>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</si>
  <si>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</si>
  <si>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</si>
  <si>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</si>
  <si>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</si>
  <si>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</si>
  <si>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</si>
  <si>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</si>
  <si>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</si>
  <si>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</si>
  <si>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</si>
  <si>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</si>
  <si>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</si>
  <si>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</si>
  <si>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</si>
  <si>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</si>
  <si>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</si>
  <si>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</si>
  <si>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</si>
  <si>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</si>
  <si>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</si>
  <si>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</si>
  <si>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</si>
  <si>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</si>
  <si>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</si>
  <si>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</si>
  <si>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</si>
  <si>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</si>
  <si>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</si>
  <si>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</si>
  <si>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</si>
  <si>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</si>
  <si>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</si>
  <si>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</si>
  <si>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</si>
  <si>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</si>
  <si>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</si>
  <si>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</si>
  <si>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</si>
  <si>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</si>
  <si>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</si>
  <si>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</si>
  <si>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</si>
  <si>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</si>
  <si>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</si>
  <si>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</si>
  <si>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</si>
  <si>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</si>
  <si>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</si>
  <si>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</si>
  <si>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</si>
  <si>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</si>
  <si>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</si>
  <si>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</si>
  <si>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</si>
  <si>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</si>
  <si>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</si>
  <si>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</si>
  <si>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</si>
  <si>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</si>
  <si>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</si>
  <si>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</si>
  <si>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</si>
  <si>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</si>
  <si>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</si>
  <si>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</si>
  <si>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</si>
  <si>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</si>
  <si>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</si>
  <si>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</si>
  <si>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</si>
  <si>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</si>
  <si>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</si>
  <si>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</si>
  <si>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</si>
  <si>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</si>
  <si>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</si>
  <si>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</si>
  <si>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</si>
  <si>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</si>
  <si>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</si>
  <si>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</si>
  <si>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</si>
  <si>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</si>
  <si>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</si>
  <si>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</si>
  <si>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</si>
  <si>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</si>
  <si>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</si>
  <si>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</si>
  <si>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</si>
  <si>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</si>
  <si>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</si>
  <si>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</si>
  <si>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</si>
  <si>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</si>
  <si>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</si>
  <si>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</si>
  <si>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</si>
  <si>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</si>
  <si>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</si>
  <si>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</si>
  <si>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</si>
  <si>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</si>
  <si>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</si>
  <si>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</si>
  <si>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</si>
  <si>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</si>
  <si>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</si>
  <si>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</si>
  <si>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</si>
  <si>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</si>
  <si>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</si>
  <si>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</si>
  <si>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</si>
  <si>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</si>
  <si>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</si>
  <si>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</si>
  <si>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</si>
  <si>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</si>
  <si>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</si>
  <si>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</si>
  <si>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</si>
  <si>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</si>
  <si>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</si>
  <si>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</si>
  <si>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</si>
  <si>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</si>
  <si>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</si>
  <si>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</si>
  <si>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</si>
  <si>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</si>
  <si>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</si>
  <si>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</si>
  <si>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</si>
  <si>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</si>
  <si>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</si>
  <si>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</si>
  <si>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</si>
  <si>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</si>
  <si>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</si>
  <si>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</si>
  <si>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</si>
  <si>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</si>
  <si>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</si>
  <si>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</si>
  <si>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</si>
  <si>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</si>
  <si>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</si>
  <si>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</si>
  <si>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</si>
  <si>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</si>
  <si>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</si>
  <si>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</si>
  <si>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</si>
  <si>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</si>
  <si>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</si>
  <si>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</si>
  <si>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</si>
  <si>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</si>
  <si>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</si>
  <si>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</si>
  <si>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</si>
  <si>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</si>
  <si>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</si>
  <si>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</si>
  <si>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</si>
  <si>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</si>
  <si>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</si>
  <si>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</si>
  <si>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</si>
  <si>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</si>
  <si>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</si>
  <si>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</si>
  <si>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</si>
  <si>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</si>
  <si>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</si>
  <si>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</si>
  <si>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</si>
  <si>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</si>
  <si>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</si>
  <si>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</si>
  <si>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</si>
  <si>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</si>
  <si>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</si>
  <si>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</si>
  <si>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</si>
  <si>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</si>
  <si>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</si>
  <si>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</si>
  <si>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</si>
  <si>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</si>
  <si>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</si>
  <si>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</si>
  <si>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</si>
  <si>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</si>
  <si>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</si>
  <si>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</si>
  <si>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</si>
  <si>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</si>
  <si>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</si>
  <si>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</si>
  <si>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</si>
  <si>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</si>
  <si>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</si>
  <si>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</si>
  <si>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</si>
  <si>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</si>
  <si>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</si>
  <si>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</si>
  <si>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</si>
  <si>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</si>
  <si>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</si>
  <si>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</si>
  <si>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</si>
  <si>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</si>
  <si>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</si>
  <si>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</si>
  <si>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</si>
  <si>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</si>
  <si>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</si>
  <si>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</si>
  <si>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</si>
  <si>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</si>
  <si>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</si>
  <si>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</si>
  <si>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</si>
  <si>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</si>
  <si>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</si>
  <si>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</si>
  <si>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</si>
  <si>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</si>
  <si>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</si>
  <si>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</si>
  <si>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</si>
  <si>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</si>
  <si>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</si>
  <si>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</si>
  <si>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</si>
  <si>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</si>
  <si>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</si>
  <si>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</si>
  <si>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</si>
  <si>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</si>
  <si>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</si>
  <si>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</si>
  <si>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</si>
  <si>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</si>
  <si>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</si>
  <si>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</si>
  <si>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</si>
  <si>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</si>
  <si>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</si>
  <si>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</si>
  <si>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</si>
  <si>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</si>
  <si>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</si>
  <si>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</si>
  <si>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</si>
  <si>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</si>
  <si>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</si>
  <si>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</si>
  <si>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</si>
  <si>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</si>
  <si>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</si>
  <si>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</si>
  <si>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</si>
  <si>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</si>
  <si>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</si>
  <si>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</si>
  <si>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</si>
  <si>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</si>
  <si>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</si>
  <si>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</si>
  <si>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</si>
  <si>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</si>
  <si>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</si>
  <si>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</si>
  <si>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</si>
  <si>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</si>
  <si>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</si>
  <si>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</si>
  <si>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</si>
  <si>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</si>
  <si>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</si>
  <si>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</si>
  <si>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</si>
  <si>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</si>
  <si>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</si>
  <si>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</si>
  <si>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</si>
  <si>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</si>
  <si>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</si>
  <si>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</si>
  <si>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</si>
  <si>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</si>
  <si>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</si>
  <si>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</si>
  <si>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</si>
  <si>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</si>
  <si>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</si>
  <si>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</si>
  <si>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</si>
  <si>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</si>
  <si>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</si>
  <si>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</si>
  <si>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</si>
  <si>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</si>
  <si>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</si>
  <si>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</si>
  <si>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</si>
  <si>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</si>
  <si>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</si>
  <si>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</si>
  <si>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</si>
  <si>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</si>
  <si>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</si>
  <si>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</si>
  <si>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</si>
  <si>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</si>
  <si>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</si>
  <si>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</si>
  <si>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</si>
  <si>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</si>
  <si>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</si>
  <si>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</si>
  <si>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</si>
  <si>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</si>
  <si>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</si>
  <si>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</si>
  <si>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</si>
  <si>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</si>
  <si>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</si>
  <si>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</si>
  <si>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</si>
  <si>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</si>
  <si>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</si>
  <si>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</si>
  <si>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</si>
  <si>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</si>
  <si>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</si>
  <si>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</si>
  <si>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</si>
  <si>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</si>
  <si>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</si>
  <si>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</si>
  <si>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</si>
  <si>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</si>
  <si>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</si>
  <si>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</si>
  <si>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</si>
  <si>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</si>
  <si>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</si>
  <si>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</si>
  <si>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</si>
  <si>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</si>
  <si>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</si>
  <si>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</si>
  <si>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</si>
  <si>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</si>
  <si>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</si>
  <si>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</si>
  <si>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</si>
  <si>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</si>
  <si>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</si>
  <si>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</si>
  <si>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</si>
  <si>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</si>
  <si>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</si>
  <si>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</si>
  <si>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</si>
  <si>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</si>
  <si>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</si>
  <si>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</si>
  <si>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</si>
  <si>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</si>
  <si>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</si>
  <si>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</si>
  <si>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</si>
  <si>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</si>
  <si>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</si>
  <si>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</si>
  <si>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</si>
  <si>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</si>
  <si>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</si>
  <si>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</si>
  <si>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</si>
  <si>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</si>
  <si>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</si>
  <si>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</si>
  <si>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</si>
  <si>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</si>
  <si>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</si>
  <si>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</si>
  <si>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</si>
  <si>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</si>
  <si>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</si>
  <si>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</si>
  <si>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</si>
  <si>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</si>
  <si>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</si>
  <si>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</si>
  <si>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</si>
  <si>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</si>
  <si>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</si>
  <si>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</si>
  <si>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</si>
  <si>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</si>
  <si>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</si>
  <si>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</si>
  <si>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</si>
  <si>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</si>
  <si>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</si>
  <si>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</si>
  <si>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</si>
  <si>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</si>
  <si>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</si>
  <si>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</si>
  <si>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</si>
  <si>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</si>
  <si>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</si>
  <si>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</si>
  <si>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</si>
  <si>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</si>
  <si>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</si>
  <si>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</si>
  <si>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</si>
  <si>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</si>
  <si>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</si>
  <si>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</si>
  <si>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</si>
  <si>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</si>
  <si>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</si>
  <si>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</si>
  <si>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</si>
  <si>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</si>
  <si>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</si>
  <si>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</si>
  <si>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</si>
  <si>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</si>
  <si>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</si>
  <si>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</si>
  <si>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</si>
  <si>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</si>
  <si>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</si>
  <si>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</si>
  <si>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</si>
  <si>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</si>
  <si>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</si>
  <si>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</si>
  <si>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</si>
  <si>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</si>
  <si>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</si>
  <si>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</si>
  <si>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</si>
  <si>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</si>
  <si>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</si>
  <si>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</si>
  <si>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</si>
  <si>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</si>
  <si>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</si>
  <si>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</si>
  <si>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</si>
  <si>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</si>
  <si>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</si>
  <si>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</si>
  <si>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</si>
  <si>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</si>
  <si>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</si>
  <si>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</si>
  <si>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</si>
  <si>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</si>
  <si>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</si>
  <si>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</si>
  <si>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</si>
  <si>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</si>
  <si>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</si>
  <si>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</si>
  <si>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</si>
  <si>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</si>
  <si>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</si>
  <si>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</si>
  <si>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</si>
  <si>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</si>
  <si>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</si>
  <si>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</si>
  <si>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</si>
  <si>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</si>
  <si>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</si>
  <si>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</si>
  <si>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</si>
  <si>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</si>
  <si>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</si>
  <si>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</si>
  <si>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</si>
  <si>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</si>
  <si>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</si>
  <si>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</si>
  <si>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</si>
  <si>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</si>
  <si>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</si>
  <si>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</si>
  <si>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</si>
  <si>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</si>
  <si>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</si>
  <si>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</si>
  <si>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</si>
  <si>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</si>
  <si>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</si>
  <si>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</si>
  <si>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</si>
  <si>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</si>
  <si>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</si>
  <si>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</si>
  <si>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</si>
  <si>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</si>
  <si>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</si>
  <si>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</si>
  <si>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</si>
  <si>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</si>
  <si>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</si>
  <si>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</si>
  <si>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</si>
  <si>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</si>
  <si>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</si>
  <si>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</si>
  <si>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</si>
  <si>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</si>
  <si>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</si>
  <si>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</si>
  <si>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</si>
  <si>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</si>
  <si>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</si>
  <si>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</si>
  <si>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</si>
  <si>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</si>
  <si>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</si>
  <si>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</si>
  <si>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</si>
  <si>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</si>
  <si>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</si>
  <si>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</si>
  <si>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</si>
  <si>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</si>
  <si>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</si>
  <si>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</si>
  <si>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</si>
  <si>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</si>
  <si>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</si>
  <si>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</si>
  <si>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</si>
  <si>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</si>
  <si>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</si>
  <si>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</si>
  <si>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</si>
  <si>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</si>
  <si>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</si>
  <si>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</si>
  <si>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</si>
  <si>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</si>
  <si>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</si>
  <si>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</si>
  <si>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</si>
  <si>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</si>
  <si>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</si>
  <si>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</si>
  <si>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</si>
  <si>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</si>
  <si>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</si>
  <si>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</si>
  <si>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</si>
  <si>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</si>
  <si>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</si>
  <si>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</si>
  <si>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</si>
  <si>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</si>
  <si>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</si>
  <si>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</si>
  <si>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</si>
  <si>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</si>
  <si>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</si>
  <si>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</si>
  <si>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</si>
  <si>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</si>
  <si>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</si>
  <si>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</si>
  <si>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</si>
  <si>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</si>
  <si>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</si>
  <si>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</si>
  <si>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</si>
  <si>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</si>
  <si>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</si>
  <si>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</si>
  <si>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</si>
  <si>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</si>
  <si>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</si>
  <si>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</si>
  <si>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</si>
  <si>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</si>
  <si>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</si>
  <si>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</si>
  <si>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</si>
  <si>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</si>
  <si>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</si>
  <si>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</si>
  <si>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</si>
  <si>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</si>
  <si>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</si>
  <si>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</si>
  <si>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</si>
  <si>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</si>
  <si>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</si>
  <si>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</si>
  <si>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</si>
  <si>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</si>
  <si>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</si>
  <si>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</si>
  <si>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</si>
  <si>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</si>
  <si>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</si>
  <si>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</si>
  <si>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</si>
  <si>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</si>
  <si>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</si>
  <si>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</si>
  <si>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</si>
  <si>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</si>
  <si>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</si>
  <si>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</si>
  <si>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</si>
  <si>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</si>
  <si>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</si>
  <si>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</si>
  <si>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</si>
  <si>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</si>
  <si>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</si>
  <si>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</si>
  <si>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</si>
  <si>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</si>
  <si>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</si>
  <si>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</si>
  <si>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</si>
  <si>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</si>
  <si>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</si>
  <si>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</si>
  <si>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</si>
  <si>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</si>
  <si>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</si>
  <si>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</si>
  <si>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</si>
  <si>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</si>
  <si>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</si>
  <si>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</si>
  <si>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</si>
  <si>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</si>
  <si>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</si>
  <si>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</si>
  <si>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</si>
  <si>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</si>
  <si>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</si>
  <si>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</si>
  <si>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</si>
  <si>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</si>
  <si>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</si>
  <si>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</si>
  <si>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</si>
  <si>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</si>
  <si>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</si>
  <si>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</si>
  <si>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</si>
  <si>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</si>
  <si>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</si>
  <si>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</si>
  <si>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</si>
  <si>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</si>
  <si>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</si>
  <si>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</si>
  <si>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</si>
  <si>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</si>
  <si>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</si>
  <si>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</si>
  <si>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</si>
  <si>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</si>
  <si>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</si>
  <si>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</si>
  <si>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</si>
  <si>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</si>
  <si>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</si>
  <si>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</si>
  <si>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</si>
  <si>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</si>
  <si>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</si>
  <si>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</si>
  <si>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</si>
  <si>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</si>
  <si>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</si>
  <si>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</si>
  <si>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</si>
  <si>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</si>
  <si>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</si>
  <si>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</si>
  <si>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</si>
  <si>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</si>
  <si>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</si>
  <si>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</si>
  <si>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</si>
  <si>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</si>
  <si>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</si>
  <si>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</si>
  <si>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</si>
  <si>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</si>
  <si>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</si>
  <si>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</si>
  <si>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</si>
  <si>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</si>
  <si>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</si>
  <si>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</si>
  <si>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</si>
  <si>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</si>
  <si>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</si>
  <si>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</si>
  <si>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</si>
  <si>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</si>
  <si>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</si>
  <si>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</si>
  <si>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</si>
  <si>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</si>
  <si>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</si>
  <si>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</si>
  <si>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</si>
  <si>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</si>
  <si>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</si>
  <si>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</si>
  <si>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</si>
  <si>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</si>
  <si>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</si>
  <si>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</si>
  <si>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</si>
  <si>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</si>
  <si>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</si>
  <si>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</si>
  <si>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</si>
  <si>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</si>
  <si>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</si>
  <si>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</si>
  <si>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</si>
  <si>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</si>
  <si>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</si>
  <si>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</si>
  <si>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</si>
  <si>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</si>
  <si>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</si>
  <si>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</si>
  <si>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</si>
  <si>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</si>
  <si>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</si>
  <si>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</si>
  <si>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</si>
  <si>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</si>
  <si>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</si>
  <si>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</si>
  <si>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</si>
  <si>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</si>
  <si>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</si>
  <si>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</si>
  <si>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</si>
  <si>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</si>
  <si>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</si>
  <si>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</si>
  <si>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</si>
  <si>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</si>
  <si>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</si>
  <si>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</si>
  <si>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</si>
  <si>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</si>
  <si>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</si>
  <si>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</si>
  <si>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</si>
  <si>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</si>
  <si>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</si>
  <si>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</si>
  <si>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</si>
  <si>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</si>
  <si>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</si>
  <si>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</si>
  <si>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</si>
  <si>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</si>
  <si>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</si>
  <si>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</si>
  <si>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</si>
  <si>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</si>
  <si>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</si>
  <si>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</si>
  <si>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</si>
  <si>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</si>
  <si>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</si>
  <si>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</si>
  <si>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</si>
  <si>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</si>
  <si>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</si>
  <si>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</si>
  <si>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</si>
  <si>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</si>
  <si>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</si>
  <si>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</si>
  <si>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</si>
  <si>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</si>
  <si>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</si>
  <si>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</si>
  <si>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</si>
  <si>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</si>
  <si>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</si>
  <si>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</si>
  <si>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</si>
  <si>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</si>
  <si>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</si>
  <si>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</si>
  <si>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</si>
  <si>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</si>
  <si>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</si>
  <si>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</si>
  <si>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</si>
  <si>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</si>
  <si>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</si>
  <si>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</si>
  <si>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</si>
  <si>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</si>
  <si>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</si>
  <si>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</si>
  <si>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</si>
  <si>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</si>
  <si>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</si>
  <si>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</si>
  <si>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</si>
  <si>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</si>
  <si>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</si>
  <si>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</si>
  <si>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</si>
  <si>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</si>
  <si>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</si>
  <si>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</si>
  <si>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</si>
  <si>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</si>
  <si>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</si>
  <si>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</si>
  <si>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</si>
  <si>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</si>
  <si>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</si>
  <si>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</si>
  <si>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</si>
  <si>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</si>
  <si>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</si>
  <si>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</si>
  <si>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</si>
  <si>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</si>
  <si>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</si>
  <si>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</si>
  <si>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</si>
  <si>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</si>
  <si>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</si>
  <si>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</si>
  <si>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</si>
  <si>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</si>
  <si>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</si>
  <si>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</si>
  <si>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</si>
  <si>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</si>
  <si>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</si>
  <si>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</si>
  <si>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</si>
  <si>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</si>
  <si>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</si>
  <si>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</si>
  <si>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</si>
  <si>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</si>
  <si>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</si>
  <si>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</si>
  <si>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</si>
  <si>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</si>
  <si>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</si>
  <si>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</si>
  <si>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</si>
  <si>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</si>
  <si>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</si>
  <si>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</si>
  <si>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</si>
  <si>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</si>
  <si>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</si>
  <si>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</si>
  <si>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</si>
  <si>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</si>
  <si>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</si>
  <si>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</si>
  <si>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</si>
  <si>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</si>
  <si>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</si>
  <si>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</si>
  <si>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</si>
  <si>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</si>
  <si>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</si>
  <si>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</si>
  <si>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</si>
  <si>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</si>
  <si>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</si>
  <si>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</si>
  <si>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</si>
  <si>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</si>
  <si>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</si>
  <si>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</si>
  <si>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</si>
  <si>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</si>
  <si>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</si>
  <si>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</si>
  <si>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</si>
  <si>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</si>
  <si>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</si>
  <si>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</si>
  <si>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</si>
  <si>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</si>
  <si>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</si>
  <si>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</si>
  <si>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</si>
  <si>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</si>
  <si>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</si>
  <si>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</si>
  <si>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</si>
  <si>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</si>
  <si>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</si>
  <si>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</si>
  <si>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</si>
  <si>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</si>
  <si>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</si>
  <si>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</si>
  <si>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</si>
  <si>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</si>
  <si>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</si>
  <si>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</si>
  <si>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</si>
  <si>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</si>
  <si>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</si>
  <si>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</si>
  <si>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</si>
  <si>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</si>
  <si>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</si>
  <si>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</si>
  <si>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</si>
  <si>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</si>
  <si>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</si>
  <si>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</si>
  <si>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</si>
  <si>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</si>
  <si>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</si>
  <si>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</si>
  <si>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</si>
  <si>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</si>
  <si>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</si>
  <si>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</si>
  <si>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</si>
  <si>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</si>
  <si>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</si>
  <si>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</si>
  <si>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</si>
  <si>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</si>
  <si>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</si>
  <si>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</si>
  <si>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</si>
  <si>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</si>
  <si>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</si>
  <si>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</si>
  <si>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</si>
  <si>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</si>
  <si>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</si>
  <si>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</si>
  <si>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</si>
  <si>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</si>
  <si>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</si>
  <si>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</si>
  <si>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</si>
  <si>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</si>
  <si>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</si>
  <si>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</si>
  <si>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</si>
  <si>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</si>
  <si>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</si>
  <si>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</si>
  <si>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</si>
  <si>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</si>
  <si>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</si>
  <si>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</si>
  <si>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</si>
  <si>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</si>
  <si>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</si>
  <si>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</si>
  <si>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</si>
  <si>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</si>
  <si>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</si>
  <si>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</si>
  <si>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</si>
  <si>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</si>
  <si>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</si>
  <si>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</si>
  <si>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</si>
  <si>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</si>
  <si>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</si>
  <si>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</si>
  <si>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</si>
  <si>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</si>
  <si>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</si>
  <si>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</si>
  <si>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</si>
  <si>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</si>
  <si>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</si>
  <si>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</si>
  <si>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</si>
  <si>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</si>
  <si>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</si>
  <si>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</si>
  <si>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</si>
  <si>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</si>
  <si>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</si>
  <si>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</si>
  <si>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</si>
  <si>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</si>
  <si>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</si>
  <si>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</si>
  <si>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</si>
  <si>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</si>
  <si>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</si>
  <si>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</si>
  <si>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</si>
  <si>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</si>
  <si>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</si>
  <si>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</si>
  <si>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</si>
  <si>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</si>
  <si>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</si>
  <si>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</si>
  <si>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</si>
  <si>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</si>
  <si>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</si>
  <si>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</si>
  <si>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</si>
  <si>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</si>
  <si>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</si>
  <si>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</si>
  <si>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</si>
  <si>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</si>
  <si>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</si>
  <si>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</si>
  <si>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</si>
  <si>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</si>
  <si>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</si>
  <si>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</si>
  <si>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</si>
  <si>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</si>
  <si>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</si>
  <si>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</si>
  <si>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</si>
  <si>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</si>
  <si>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</si>
  <si>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</si>
  <si>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</si>
  <si>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</si>
  <si>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</si>
  <si>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</si>
  <si>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</si>
  <si>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</si>
  <si>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</si>
  <si>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</si>
  <si>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</si>
  <si>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</si>
  <si>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</si>
  <si>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</si>
  <si>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</si>
  <si>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</si>
  <si>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</si>
  <si>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</si>
  <si>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</si>
  <si>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</si>
  <si>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</si>
  <si>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</si>
  <si>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</si>
  <si>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</si>
  <si>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</si>
  <si>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</si>
  <si>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</si>
  <si>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</si>
  <si>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</si>
  <si>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</si>
  <si>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</si>
  <si>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</si>
  <si>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</si>
  <si>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</si>
  <si>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</si>
  <si>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</si>
  <si>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</si>
  <si>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</si>
  <si>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</si>
  <si>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</si>
  <si>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</si>
  <si>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</si>
  <si>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</si>
  <si>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</si>
  <si>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</si>
  <si>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</si>
  <si>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</si>
  <si>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</si>
  <si>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</si>
  <si>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</si>
  <si>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</si>
  <si>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</si>
  <si>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</si>
  <si>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</si>
  <si>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</si>
  <si>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</si>
  <si>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</si>
  <si>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</si>
  <si>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</si>
  <si>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</si>
  <si>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</si>
  <si>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</si>
  <si>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</si>
  <si>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</si>
  <si>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</si>
  <si>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</si>
  <si>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</si>
  <si>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</si>
  <si>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</si>
  <si>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</si>
  <si>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</si>
  <si>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</si>
  <si>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</si>
  <si>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</si>
  <si>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</si>
  <si>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</si>
  <si>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</si>
  <si>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</si>
  <si>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</si>
  <si>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</si>
  <si>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</si>
  <si>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</si>
  <si>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</si>
  <si>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</si>
  <si>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</si>
  <si>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</si>
  <si>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</si>
  <si>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</si>
  <si>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</si>
  <si>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</si>
  <si>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</si>
  <si>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</si>
  <si>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</si>
  <si>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</si>
  <si>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</si>
  <si>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</si>
  <si>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</si>
  <si>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</si>
  <si>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</si>
  <si>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</si>
  <si>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</si>
  <si>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</si>
  <si>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</si>
  <si>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</si>
  <si>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</si>
  <si>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</si>
  <si>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</si>
  <si>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</si>
  <si>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</si>
  <si>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</si>
  <si>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</si>
  <si>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</si>
  <si>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</si>
  <si>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</si>
  <si>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</si>
  <si>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</si>
  <si>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</si>
  <si>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</si>
  <si>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</si>
  <si>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</si>
  <si>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</si>
  <si>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</si>
  <si>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</si>
  <si>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</si>
  <si>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</si>
  <si>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</si>
  <si>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</si>
  <si>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</si>
  <si>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</si>
  <si>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</si>
  <si>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</si>
  <si>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</si>
  <si>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</si>
  <si>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</si>
  <si>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</si>
  <si>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</si>
  <si>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</si>
  <si>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</si>
  <si>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</si>
  <si>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</si>
  <si>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</si>
  <si>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</si>
  <si>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</si>
  <si>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</si>
  <si>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</si>
  <si>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</si>
  <si>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</si>
  <si>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</si>
  <si>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</si>
  <si>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</si>
  <si>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</si>
  <si>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</si>
  <si>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</si>
  <si>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</si>
  <si>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</si>
  <si>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</si>
  <si>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</si>
  <si>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</si>
  <si>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</si>
  <si>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</si>
  <si>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</si>
  <si>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</si>
  <si>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</si>
  <si>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</si>
  <si>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</si>
  <si>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</si>
  <si>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</si>
  <si>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</si>
  <si>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</si>
  <si>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</si>
  <si>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</si>
  <si>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</si>
  <si>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</si>
  <si>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</si>
  <si>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</si>
  <si>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</si>
  <si>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</si>
  <si>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</si>
  <si>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</si>
  <si>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</si>
  <si>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</si>
  <si>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</si>
  <si>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</si>
  <si>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</si>
  <si>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</si>
  <si>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</si>
  <si>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</si>
  <si>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</si>
  <si>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</si>
  <si>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</si>
  <si>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</si>
  <si>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</si>
  <si>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</si>
  <si>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</si>
  <si>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</si>
  <si>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</si>
  <si>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</si>
  <si>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</si>
  <si>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</si>
  <si>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</si>
  <si>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</si>
  <si>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</si>
  <si>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</si>
  <si>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</si>
  <si>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</si>
  <si>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</si>
  <si>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</si>
  <si>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</si>
  <si>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</si>
  <si>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</si>
  <si>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</si>
  <si>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</si>
  <si>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</si>
  <si>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</si>
  <si>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</si>
  <si>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</si>
  <si>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</si>
  <si>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</si>
  <si>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</si>
  <si>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</si>
  <si>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</si>
  <si>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</si>
  <si>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</si>
  <si>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</si>
  <si>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</si>
  <si>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</si>
  <si>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</si>
  <si>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</si>
  <si>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</si>
  <si>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</si>
  <si>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</si>
  <si>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</si>
  <si>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</si>
  <si>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</si>
  <si>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</si>
  <si>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</si>
  <si>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</si>
  <si>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</si>
  <si>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</si>
  <si>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</si>
  <si>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</si>
  <si>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</si>
  <si>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</si>
  <si>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</si>
  <si>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</si>
  <si>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</si>
  <si>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</si>
  <si>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</si>
  <si>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</si>
  <si>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</si>
  <si>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</si>
  <si>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</si>
  <si>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</si>
  <si>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</si>
  <si>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</si>
  <si>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</si>
  <si>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</si>
  <si>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</si>
  <si>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</si>
  <si>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</si>
  <si>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</si>
  <si>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</si>
  <si>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</si>
  <si>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</si>
  <si>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</si>
  <si>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</si>
  <si>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</si>
  <si>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</si>
  <si>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</si>
  <si>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</si>
  <si>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</si>
  <si>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</si>
  <si>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</si>
  <si>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</si>
  <si>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</si>
  <si>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</si>
  <si>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</si>
  <si>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</si>
  <si>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</si>
  <si>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</si>
  <si>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</si>
  <si>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</si>
  <si>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</si>
  <si>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</si>
  <si>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</si>
  <si>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</si>
  <si>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</si>
  <si>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</si>
  <si>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</si>
  <si>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</si>
  <si>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</si>
  <si>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</si>
  <si>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</si>
  <si>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</si>
  <si>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</si>
  <si>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</si>
  <si>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</si>
  <si>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</si>
  <si>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</si>
  <si>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</si>
  <si>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</si>
  <si>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</si>
  <si>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</si>
  <si>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</si>
  <si>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</si>
  <si>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</si>
  <si>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</si>
  <si>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</si>
  <si>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</si>
  <si>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</si>
  <si>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</si>
  <si>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</si>
  <si>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</si>
  <si>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</si>
  <si>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</si>
  <si>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</si>
  <si>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</si>
  <si>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</si>
  <si>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</si>
  <si>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</si>
  <si>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</si>
  <si>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</si>
  <si>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</si>
  <si>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</si>
  <si>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</si>
  <si>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</si>
  <si>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</si>
  <si>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</si>
  <si>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</si>
  <si>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</si>
  <si>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</si>
  <si>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</si>
  <si>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</si>
  <si>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</si>
  <si>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</si>
  <si>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</si>
  <si>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</si>
  <si>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</si>
  <si>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</si>
  <si>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</si>
  <si>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</si>
  <si>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</si>
  <si>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</si>
  <si>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</si>
  <si>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</si>
  <si>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</si>
  <si>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</si>
  <si>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</si>
  <si>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</si>
  <si>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</si>
  <si>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</si>
  <si>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</si>
  <si>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</si>
  <si>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</si>
  <si>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</si>
  <si>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</si>
  <si>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</si>
  <si>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</si>
  <si>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</si>
  <si>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</si>
  <si>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</si>
  <si>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</si>
  <si>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</si>
  <si>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</si>
  <si>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</si>
  <si>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</si>
  <si>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</si>
  <si>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</si>
  <si>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</si>
  <si>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</si>
  <si>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</si>
  <si>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</si>
  <si>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</si>
  <si>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</si>
  <si>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</si>
  <si>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</si>
  <si>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</si>
  <si>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</si>
  <si>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</si>
  <si>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</si>
  <si>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</si>
  <si>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</si>
  <si>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</si>
  <si>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</si>
  <si>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</si>
  <si>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</si>
  <si>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</si>
  <si>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</si>
  <si>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</si>
  <si>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</si>
  <si>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</si>
  <si>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</si>
  <si>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</si>
  <si>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</si>
  <si>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</si>
  <si>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</si>
  <si>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</si>
  <si>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</si>
  <si>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</si>
  <si>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</si>
  <si>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</si>
  <si>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</si>
  <si>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</si>
  <si>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</si>
  <si>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</si>
  <si>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</si>
  <si>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</si>
  <si>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</si>
  <si>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</si>
  <si>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</si>
  <si>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</si>
  <si>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</si>
  <si>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</si>
  <si>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</si>
  <si>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</si>
  <si>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</si>
  <si>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</si>
  <si>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</si>
  <si>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</si>
  <si>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</si>
  <si>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</si>
  <si>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</si>
  <si>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</si>
  <si>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</si>
  <si>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</si>
  <si>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</si>
  <si>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</si>
  <si>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</si>
  <si>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</si>
  <si>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</si>
  <si>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</si>
  <si>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</si>
  <si>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</si>
  <si>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</si>
  <si>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</si>
  <si>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</si>
  <si>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</si>
  <si>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</si>
  <si>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</si>
  <si>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</si>
  <si>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</si>
  <si>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</si>
  <si>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</si>
  <si>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</si>
  <si>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</si>
  <si>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</si>
  <si>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</si>
  <si>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</si>
  <si>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</si>
  <si>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</si>
  <si>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</si>
  <si>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</si>
  <si>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</si>
  <si>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</si>
  <si>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</si>
  <si>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</si>
  <si>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</si>
  <si>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</si>
  <si>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</si>
  <si>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</si>
  <si>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</si>
  <si>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</si>
  <si>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</si>
  <si>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</si>
  <si>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</si>
  <si>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</si>
  <si>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</si>
  <si>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</si>
  <si>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</si>
  <si>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</si>
  <si>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</si>
  <si>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</si>
  <si>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</si>
  <si>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</si>
  <si>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</si>
  <si>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</si>
  <si>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</si>
  <si>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</si>
  <si>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</si>
  <si>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</si>
  <si>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</si>
  <si>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</si>
  <si>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</si>
  <si>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</si>
  <si>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</si>
  <si>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</si>
  <si>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</si>
  <si>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</si>
  <si>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</si>
  <si>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</si>
  <si>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</si>
  <si>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</si>
  <si>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</si>
  <si>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</si>
  <si>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</si>
  <si>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</si>
  <si>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</si>
  <si>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</si>
  <si>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</si>
  <si>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</si>
  <si>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</si>
  <si>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</si>
  <si>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</si>
  <si>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</si>
  <si>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</si>
  <si>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</si>
  <si>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</si>
  <si>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</si>
  <si>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</si>
  <si>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</si>
  <si>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</si>
  <si>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</si>
  <si>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</si>
  <si>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</si>
  <si>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</si>
  <si>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</si>
  <si>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</si>
  <si>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</si>
  <si>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</si>
  <si>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</si>
  <si>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</si>
  <si>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</si>
  <si>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</si>
  <si>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</si>
  <si>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</si>
  <si>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</si>
  <si>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</si>
  <si>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</si>
  <si>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</si>
  <si>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</si>
  <si>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</si>
  <si>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</si>
  <si>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</si>
  <si>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</si>
  <si>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</si>
  <si>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</si>
  <si>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</si>
  <si>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</si>
  <si>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</si>
  <si>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</si>
  <si>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</si>
  <si>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</si>
  <si>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</si>
  <si>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</si>
  <si>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</si>
  <si>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</si>
  <si>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</si>
  <si>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</si>
  <si>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</si>
  <si>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</si>
  <si>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</si>
  <si>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</si>
  <si>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</si>
  <si>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</si>
  <si>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</si>
  <si>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</si>
  <si>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</si>
  <si>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</si>
  <si>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</si>
  <si>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</si>
  <si>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</si>
  <si>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</si>
  <si>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</si>
  <si>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</si>
  <si>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</si>
  <si>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</si>
  <si>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</si>
  <si>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</si>
  <si>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</si>
  <si>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</si>
  <si>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</si>
  <si>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</si>
  <si>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</si>
  <si>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</si>
  <si>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</si>
  <si>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</si>
  <si>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</si>
  <si>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</si>
  <si>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</si>
  <si>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</si>
  <si>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</si>
  <si>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</si>
  <si>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</si>
  <si>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</si>
  <si>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</si>
  <si>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</si>
  <si>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</si>
  <si>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</si>
  <si>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</si>
  <si>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</si>
  <si>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</si>
  <si>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</si>
  <si>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</si>
  <si>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</si>
  <si>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</si>
  <si>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</si>
  <si>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</si>
  <si>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</si>
  <si>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</si>
  <si>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</si>
  <si>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</si>
  <si>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</si>
  <si>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</si>
  <si>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</si>
  <si>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</si>
  <si>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</si>
  <si>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</si>
  <si>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</si>
  <si>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</si>
  <si>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</si>
  <si>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</si>
  <si>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</si>
  <si>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</si>
  <si>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</si>
  <si>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</si>
  <si>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</si>
  <si>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</si>
  <si>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</si>
  <si>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</si>
  <si>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</si>
  <si>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</si>
  <si>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</si>
  <si>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</si>
  <si>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</si>
  <si>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</si>
  <si>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</si>
  <si>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</si>
  <si>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</si>
  <si>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</si>
  <si>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</si>
  <si>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</si>
  <si>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</si>
  <si>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</si>
  <si>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</si>
  <si>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</si>
  <si>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</si>
  <si>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</si>
  <si>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</si>
  <si>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</si>
  <si>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</si>
  <si>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</si>
  <si>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</si>
  <si>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</si>
  <si>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</si>
  <si>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</si>
  <si>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</si>
  <si>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</si>
  <si>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</si>
  <si>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</si>
  <si>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</si>
  <si>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</si>
  <si>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</si>
  <si>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</si>
  <si>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</si>
  <si>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</si>
  <si>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</si>
  <si>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</si>
  <si>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</si>
  <si>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</si>
  <si>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</si>
  <si>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</si>
  <si>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</si>
  <si>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</si>
  <si>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</si>
  <si>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</si>
  <si>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</si>
  <si>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</si>
  <si>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</si>
  <si>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</si>
  <si>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</si>
  <si>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</si>
  <si>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</si>
  <si>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</si>
  <si>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</si>
  <si>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</si>
  <si>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</si>
  <si>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</si>
  <si>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</si>
  <si>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</si>
  <si>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</si>
  <si>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</si>
  <si>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</si>
  <si>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</si>
  <si>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</si>
  <si>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</si>
  <si>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</si>
  <si>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</si>
  <si>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</si>
  <si>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</si>
  <si>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</si>
  <si>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</si>
  <si>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</si>
  <si>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</si>
  <si>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</si>
  <si>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</si>
  <si>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</si>
  <si>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</si>
  <si>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</si>
  <si>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</si>
  <si>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</si>
  <si>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</si>
  <si>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</si>
  <si>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</si>
  <si>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</si>
  <si>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</si>
  <si>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</si>
  <si>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</si>
  <si>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</si>
  <si>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</si>
  <si>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</si>
  <si>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</si>
  <si>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</si>
  <si>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</si>
  <si>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</si>
  <si>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</si>
  <si>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</si>
  <si>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</si>
  <si>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</si>
  <si>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</si>
  <si>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</si>
  <si>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</si>
  <si>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</si>
  <si>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</si>
  <si>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</si>
  <si>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</si>
  <si>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</si>
  <si>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</si>
  <si>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</si>
  <si>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</si>
  <si>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</si>
  <si>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</si>
  <si>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</si>
  <si>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</si>
  <si>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</si>
  <si>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</si>
  <si>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</si>
  <si>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</si>
  <si>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</si>
  <si>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</si>
  <si>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</si>
  <si>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</si>
  <si>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</si>
  <si>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</si>
  <si>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</si>
  <si>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</si>
  <si>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</si>
  <si>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</si>
  <si>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</si>
  <si>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</si>
  <si>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</si>
  <si>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</si>
  <si>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</si>
  <si>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</si>
  <si>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</si>
  <si>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</si>
  <si>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</si>
  <si>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</si>
  <si>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</si>
  <si>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</si>
  <si>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</si>
  <si>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</si>
  <si>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</si>
  <si>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</si>
  <si>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</si>
  <si>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</si>
  <si>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</si>
  <si>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</si>
  <si>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</si>
  <si>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</si>
  <si>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</si>
  <si>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</si>
  <si>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</si>
  <si>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</si>
  <si>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</si>
  <si>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</si>
  <si>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</si>
  <si>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</si>
  <si>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</si>
  <si>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</si>
  <si>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</si>
  <si>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</si>
  <si>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</si>
  <si>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</si>
  <si>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</si>
  <si>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</si>
  <si>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</si>
  <si>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</si>
  <si>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</si>
  <si>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</si>
  <si>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</si>
  <si>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</si>
  <si>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</si>
  <si>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</si>
  <si>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</si>
  <si>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</si>
  <si>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</si>
  <si>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</si>
  <si>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</si>
  <si>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</si>
  <si>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</si>
  <si>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</si>
  <si>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</si>
  <si>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</si>
  <si>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</si>
  <si>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</si>
  <si>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</si>
  <si>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</si>
  <si>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</si>
  <si>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</si>
  <si>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</si>
  <si>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</si>
  <si>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</si>
  <si>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</si>
  <si>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</si>
  <si>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</si>
  <si>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</si>
  <si>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</si>
  <si>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</si>
  <si>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</si>
  <si>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</si>
  <si>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</si>
  <si>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</si>
  <si>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</si>
  <si>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</si>
  <si>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</si>
  <si>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</si>
  <si>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</si>
  <si>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</si>
  <si>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</si>
  <si>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</si>
  <si>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</si>
  <si>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</si>
  <si>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</si>
  <si>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</si>
  <si>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</si>
  <si>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</si>
  <si>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</si>
  <si>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</si>
  <si>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</si>
  <si>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</si>
  <si>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</si>
  <si>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</si>
  <si>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</si>
  <si>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</si>
  <si>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</si>
  <si>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</si>
  <si>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</si>
  <si>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</si>
  <si>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</si>
  <si>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</si>
  <si>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</si>
  <si>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</si>
  <si>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</si>
  <si>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</si>
  <si>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</si>
  <si>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</si>
  <si>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</si>
  <si>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</si>
  <si>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</si>
  <si>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</si>
  <si>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</si>
  <si>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</si>
  <si>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</si>
  <si>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</si>
  <si>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</si>
  <si>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</si>
  <si>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</si>
  <si>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</si>
  <si>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</si>
  <si>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</si>
  <si>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</si>
  <si>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</si>
  <si>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</si>
  <si>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</si>
  <si>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</si>
  <si>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</si>
  <si>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</si>
  <si>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</si>
  <si>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</si>
  <si>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</si>
  <si>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</si>
  <si>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</si>
  <si>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</si>
  <si>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</si>
  <si>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</si>
  <si>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</si>
  <si>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</si>
  <si>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</si>
  <si>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</si>
  <si>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</si>
  <si>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</si>
  <si>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</si>
  <si>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</si>
  <si>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</si>
  <si>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</si>
  <si>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</si>
  <si>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</si>
  <si>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</si>
  <si>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</si>
  <si>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</si>
  <si>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</si>
  <si>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</si>
  <si>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</si>
  <si>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</si>
  <si>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</si>
  <si>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</si>
  <si>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</si>
  <si>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</si>
  <si>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</si>
  <si>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</si>
  <si>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</si>
  <si>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</si>
  <si>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</si>
  <si>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</si>
  <si>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</si>
  <si>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</si>
  <si>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</si>
  <si>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</si>
  <si>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</si>
  <si>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</si>
  <si>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</si>
  <si>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</si>
  <si>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</si>
  <si>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</si>
  <si>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</si>
  <si>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</si>
  <si>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</si>
  <si>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</si>
  <si>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</si>
  <si>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</si>
  <si>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</si>
  <si>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</si>
  <si>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</si>
  <si>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</si>
  <si>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</si>
  <si>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</si>
  <si>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</si>
  <si>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</si>
  <si>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</si>
  <si>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</si>
  <si>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</si>
  <si>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</si>
  <si>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</si>
  <si>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</si>
  <si>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</si>
  <si>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</si>
  <si>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</si>
  <si>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</si>
  <si>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</si>
  <si>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</si>
  <si>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</si>
  <si>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</si>
  <si>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</si>
  <si>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</si>
  <si>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</si>
  <si>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</si>
  <si>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</si>
  <si>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</si>
  <si>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</si>
  <si>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</si>
  <si>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</si>
  <si>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</si>
  <si>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</si>
  <si>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</si>
  <si>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</si>
  <si>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</si>
  <si>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</si>
  <si>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</si>
  <si>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</si>
  <si>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</si>
  <si>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</si>
  <si>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</si>
  <si>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</si>
  <si>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</si>
  <si>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</si>
  <si>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</si>
  <si>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</si>
  <si>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</si>
  <si>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</si>
  <si>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</si>
  <si>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</si>
  <si>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</si>
  <si>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</si>
  <si>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</si>
  <si>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</si>
  <si>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</si>
  <si>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</si>
  <si>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</si>
  <si>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</si>
  <si>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</si>
  <si>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</si>
  <si>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</si>
  <si>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</si>
  <si>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</si>
  <si>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</si>
  <si>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</si>
  <si>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</si>
  <si>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</si>
  <si>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</si>
  <si>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</si>
  <si>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</si>
  <si>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</si>
  <si>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</si>
  <si>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</si>
  <si>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</si>
  <si>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</si>
  <si>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</si>
  <si>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</si>
  <si>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</si>
  <si>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</si>
  <si>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</si>
  <si>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</si>
  <si>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</si>
  <si>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</si>
  <si>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</si>
  <si>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</si>
  <si>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</si>
  <si>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</si>
  <si>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</si>
  <si>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</si>
  <si>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</si>
  <si>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</si>
  <si>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</si>
  <si>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</si>
  <si>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</si>
  <si>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</si>
  <si>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</si>
  <si>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</si>
  <si>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</si>
  <si>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</si>
  <si>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</si>
  <si>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</si>
  <si>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</si>
  <si>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</si>
  <si>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</si>
  <si>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</si>
  <si>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</si>
  <si>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</si>
  <si>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</si>
  <si>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</si>
  <si>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</si>
  <si>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</si>
  <si>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</si>
  <si>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</si>
  <si>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</si>
  <si>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</si>
  <si>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</si>
  <si>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</si>
  <si>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</si>
  <si>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</si>
  <si>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</si>
  <si>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</si>
  <si>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</si>
  <si>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</si>
  <si>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</si>
  <si>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</si>
  <si>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</si>
  <si>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</si>
  <si>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</si>
  <si>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</si>
  <si>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</si>
  <si>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</si>
  <si>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</si>
  <si>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</si>
  <si>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</si>
  <si>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</si>
  <si>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</si>
  <si>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</si>
  <si>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</si>
  <si>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</si>
  <si>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</si>
  <si>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</si>
  <si>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</si>
  <si>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</si>
  <si>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</si>
  <si>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</si>
  <si>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</si>
  <si>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</si>
  <si>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</si>
  <si>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</si>
  <si>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</si>
  <si>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</si>
  <si>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</si>
  <si>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</si>
  <si>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</si>
  <si>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</si>
  <si>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</si>
  <si>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</si>
  <si>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</si>
  <si>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</si>
  <si>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</si>
  <si>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</si>
  <si>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</si>
  <si>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</si>
  <si>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</si>
  <si>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</si>
  <si>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</si>
  <si>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</si>
  <si>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</si>
  <si>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</si>
  <si>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</si>
  <si>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</si>
  <si>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</si>
  <si>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</si>
  <si>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</si>
  <si>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</si>
  <si>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</si>
  <si>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</si>
  <si>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</si>
  <si>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</si>
  <si>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</si>
  <si>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</si>
  <si>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</si>
  <si>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</si>
  <si>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</si>
  <si>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</si>
  <si>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</si>
  <si>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</si>
  <si>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</si>
  <si>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</si>
  <si>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</si>
  <si>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</si>
  <si>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</si>
  <si>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</si>
  <si>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</si>
  <si>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</si>
  <si>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</si>
  <si>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</si>
  <si>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</si>
  <si>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</si>
  <si>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</si>
  <si>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</si>
  <si>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</si>
  <si>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</si>
  <si>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</si>
  <si>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</si>
  <si>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</si>
  <si>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</si>
  <si>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</si>
  <si>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</si>
  <si>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</si>
  <si>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</si>
  <si>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</si>
  <si>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</si>
  <si>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</si>
  <si>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</si>
  <si>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</si>
  <si>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</si>
  <si>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</si>
  <si>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</si>
  <si>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</si>
  <si>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</si>
  <si>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</si>
  <si>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</si>
  <si>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</si>
  <si>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</si>
  <si>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</si>
  <si>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</si>
  <si>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</si>
  <si>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</si>
  <si>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</si>
  <si>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</si>
  <si>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</si>
  <si>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</si>
  <si>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</si>
  <si>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</si>
  <si>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</si>
  <si>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</si>
  <si>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</si>
  <si>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</si>
  <si>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</si>
  <si>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</si>
  <si>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</si>
  <si>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</si>
  <si>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</si>
  <si>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</si>
  <si>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</si>
  <si>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</si>
  <si>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</si>
  <si>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</si>
  <si>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</si>
  <si>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</si>
  <si>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</si>
  <si>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</si>
  <si>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</si>
  <si>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</si>
  <si>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</si>
  <si>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</si>
  <si>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</si>
  <si>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</si>
  <si>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</si>
  <si>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</si>
  <si>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</si>
  <si>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</si>
  <si>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</si>
  <si>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</si>
  <si>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</si>
  <si>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</si>
  <si>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</si>
  <si>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</si>
  <si>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</si>
  <si>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</si>
  <si>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</si>
  <si>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</si>
  <si>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</si>
  <si>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</si>
  <si>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</si>
  <si>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</si>
  <si>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</si>
  <si>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</si>
  <si>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</si>
  <si>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</si>
  <si>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</si>
  <si>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</si>
  <si>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</si>
  <si>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</si>
  <si>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</si>
  <si>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</si>
  <si>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</si>
  <si>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</si>
  <si>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</si>
  <si>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</si>
  <si>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</si>
  <si>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</si>
  <si>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</si>
  <si>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</si>
  <si>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</si>
  <si>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</si>
  <si>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</si>
  <si>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</si>
  <si>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</si>
  <si>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</si>
  <si>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</si>
  <si>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</si>
  <si>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</si>
  <si>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</si>
  <si>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</si>
  <si>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</si>
  <si>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</si>
  <si>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</si>
  <si>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</si>
  <si>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</si>
  <si>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</si>
  <si>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</si>
  <si>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</si>
  <si>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</si>
  <si>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</si>
  <si>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</si>
  <si>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</si>
  <si>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</si>
  <si>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</si>
  <si>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</si>
  <si>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</si>
  <si>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</si>
  <si>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</si>
  <si>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</si>
  <si>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</si>
  <si>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</si>
  <si>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</si>
  <si>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</si>
  <si>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</si>
  <si>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</si>
  <si>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</si>
  <si>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</si>
  <si>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</si>
  <si>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</si>
  <si>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</si>
  <si>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</si>
  <si>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</si>
  <si>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</si>
  <si>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</si>
  <si>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</si>
  <si>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</si>
  <si>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</si>
  <si>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</si>
  <si>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</si>
  <si>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</si>
  <si>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</si>
  <si>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</si>
  <si>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</si>
  <si>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</si>
  <si>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</si>
  <si>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</si>
  <si>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</si>
  <si>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</si>
  <si>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</si>
  <si>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</si>
  <si>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</si>
  <si>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</si>
  <si>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</si>
  <si>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</si>
  <si>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</si>
  <si>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</si>
  <si>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</si>
  <si>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</si>
  <si>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</si>
  <si>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</si>
  <si>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</si>
  <si>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</si>
  <si>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</si>
  <si>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</si>
  <si>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</si>
  <si>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</si>
  <si>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</si>
  <si>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</si>
  <si>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</si>
  <si>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</si>
  <si>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</si>
  <si>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</si>
  <si>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</si>
  <si>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</si>
  <si>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</si>
  <si>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</si>
  <si>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</si>
  <si>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</si>
  <si>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</si>
  <si>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</si>
  <si>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</si>
  <si>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</si>
  <si>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</si>
  <si>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</si>
  <si>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</si>
  <si>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</si>
  <si>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</si>
  <si>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</si>
  <si>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</si>
  <si>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</si>
  <si>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</si>
  <si>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</si>
  <si>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</si>
  <si>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</si>
  <si>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</si>
  <si>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</si>
  <si>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</si>
  <si>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</si>
  <si>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</si>
  <si>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</si>
  <si>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</si>
  <si>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</si>
  <si>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</si>
  <si>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</si>
  <si>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</si>
  <si>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</si>
  <si>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</si>
  <si>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</si>
  <si>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</si>
  <si>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</si>
  <si>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</si>
  <si>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</si>
  <si>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</si>
  <si>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</si>
  <si>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</si>
  <si>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</si>
  <si>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</si>
  <si>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</si>
  <si>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</si>
  <si>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</si>
  <si>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</si>
  <si>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</si>
  <si>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</si>
  <si>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</si>
  <si>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</si>
  <si>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</si>
  <si>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</si>
  <si>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</si>
  <si>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</si>
  <si>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</si>
  <si>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</si>
  <si>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</si>
  <si>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</si>
  <si>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</si>
  <si>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</si>
  <si>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</si>
  <si>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</si>
  <si>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</si>
  <si>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</si>
  <si>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</si>
  <si>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</si>
  <si>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</si>
  <si>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</si>
  <si>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</si>
  <si>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</si>
  <si>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</si>
  <si>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</si>
  <si>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</si>
  <si>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</si>
  <si>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</si>
  <si>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</si>
  <si>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</si>
  <si>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</si>
  <si>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</si>
  <si>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</si>
  <si>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</si>
  <si>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</si>
  <si>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</si>
  <si>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</si>
  <si>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</si>
  <si>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</si>
  <si>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</si>
  <si>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</si>
  <si>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</si>
  <si>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</si>
  <si>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</si>
  <si>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</si>
  <si>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</si>
  <si>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</si>
  <si>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</si>
  <si>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</si>
  <si>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</si>
  <si>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</si>
  <si>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</si>
  <si>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</si>
  <si>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</si>
  <si>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</si>
  <si>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</si>
  <si>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</si>
  <si>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</si>
  <si>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</si>
  <si>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</si>
  <si>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</si>
  <si>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</si>
  <si>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</si>
  <si>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</si>
  <si>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</si>
  <si>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</si>
  <si>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</si>
  <si>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</si>
  <si>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</si>
  <si>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</si>
  <si>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</si>
  <si>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</si>
  <si>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</si>
  <si>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</si>
  <si>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</si>
  <si>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</si>
  <si>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</si>
  <si>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</si>
  <si>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</si>
  <si>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</si>
  <si>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</si>
  <si>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</si>
  <si>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</si>
  <si>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</si>
  <si>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</si>
  <si>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</si>
  <si>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</si>
  <si>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</si>
  <si>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</si>
  <si>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</si>
  <si>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</si>
  <si>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</si>
  <si>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</si>
  <si>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</si>
  <si>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</si>
  <si>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</si>
  <si>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</si>
  <si>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</si>
  <si>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</si>
  <si>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</si>
  <si>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</si>
  <si>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</si>
  <si>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</si>
  <si>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</si>
  <si>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</si>
  <si>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</si>
  <si>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</si>
  <si>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</si>
  <si>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</si>
  <si>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</si>
  <si>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</si>
  <si>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</si>
  <si>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</si>
  <si>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</si>
  <si>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</si>
  <si>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</si>
  <si>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</si>
  <si>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</si>
  <si>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</si>
  <si>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</si>
  <si>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</si>
  <si>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</si>
  <si>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</si>
  <si>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</si>
  <si>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</si>
  <si>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</si>
  <si>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</si>
  <si>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</si>
  <si>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</si>
  <si>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</si>
  <si>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</si>
  <si>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</si>
  <si>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</si>
  <si>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</si>
  <si>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</si>
  <si>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</si>
  <si>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</si>
  <si>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</si>
  <si>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</si>
  <si>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</si>
  <si>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</si>
  <si>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</si>
  <si>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</si>
  <si>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</si>
  <si>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</si>
  <si>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</si>
  <si>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</si>
  <si>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</si>
  <si>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</si>
  <si>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</si>
  <si>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</si>
  <si>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</si>
  <si>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</si>
  <si>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</si>
  <si>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</si>
  <si>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</si>
  <si>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</si>
  <si>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</si>
  <si>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</si>
  <si>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</si>
  <si>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</si>
  <si>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</si>
  <si>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</si>
  <si>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</si>
  <si>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</si>
  <si>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</si>
  <si>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</si>
  <si>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</si>
  <si>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</si>
  <si>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</si>
  <si>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</si>
  <si>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</si>
  <si>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</si>
  <si>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</si>
  <si>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</si>
  <si>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</si>
  <si>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</si>
  <si>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</si>
  <si>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</si>
  <si>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</si>
  <si>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</si>
  <si>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</si>
  <si>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</si>
  <si>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</si>
  <si>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</si>
  <si>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</si>
  <si>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</si>
  <si>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</si>
  <si>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</si>
  <si>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</si>
  <si>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</si>
  <si>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</si>
  <si>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</si>
  <si>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</si>
  <si>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</si>
  <si>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</si>
  <si>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</si>
  <si>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</si>
  <si>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</si>
  <si>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</si>
  <si>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</si>
  <si>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</si>
  <si>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</si>
  <si>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</si>
  <si>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</si>
  <si>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</si>
  <si>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</si>
  <si>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</si>
  <si>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</si>
  <si>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</si>
  <si>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</si>
  <si>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</si>
  <si>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</si>
  <si>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</si>
  <si>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</si>
  <si>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</si>
  <si>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</si>
  <si>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</si>
  <si>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</si>
  <si>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</si>
  <si>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</si>
  <si>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</si>
  <si>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</si>
  <si>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</si>
  <si>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</si>
  <si>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</si>
  <si>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</si>
  <si>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</si>
  <si>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</si>
  <si>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</si>
  <si>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</si>
  <si>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</si>
  <si>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</si>
  <si>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</si>
  <si>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</si>
  <si>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</si>
  <si>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</si>
  <si>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</si>
  <si>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</si>
  <si>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</si>
  <si>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</si>
  <si>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</si>
  <si>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</si>
  <si>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</si>
  <si>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</si>
  <si>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</si>
  <si>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</si>
  <si>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</si>
  <si>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</si>
  <si>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</si>
  <si>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</si>
  <si>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</si>
  <si>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</si>
  <si>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</si>
  <si>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</si>
  <si>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</si>
  <si>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</si>
  <si>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</si>
  <si>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</si>
  <si>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</si>
  <si>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</si>
  <si>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</si>
  <si>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</si>
  <si>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</si>
  <si>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</si>
  <si>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</si>
  <si>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</si>
  <si>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</si>
  <si>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</si>
  <si>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</si>
  <si>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</si>
  <si>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</si>
  <si>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</si>
  <si>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</si>
  <si>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</si>
  <si>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</si>
  <si>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</si>
  <si>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</si>
  <si>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</si>
  <si>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</si>
  <si>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</si>
  <si>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</si>
  <si>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</si>
  <si>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</si>
  <si>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</si>
  <si>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</si>
  <si>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</si>
  <si>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</si>
  <si>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</si>
  <si>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</si>
  <si>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</si>
  <si>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</si>
  <si>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</si>
  <si>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</si>
  <si>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</si>
  <si>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</si>
  <si>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</si>
  <si>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</si>
  <si>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</si>
  <si>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</si>
  <si>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</si>
  <si>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</si>
  <si>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</si>
  <si>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</si>
  <si>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</si>
  <si>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</si>
  <si>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</si>
  <si>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</si>
  <si>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</si>
  <si>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</si>
  <si>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</si>
  <si>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</si>
  <si>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</si>
  <si>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</si>
  <si>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</si>
  <si>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</si>
  <si>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</si>
  <si>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</si>
  <si>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</si>
  <si>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</si>
  <si>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</si>
  <si>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</si>
  <si>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</si>
  <si>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</si>
  <si>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</si>
  <si>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</si>
  <si>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</si>
  <si>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</si>
  <si>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</si>
  <si>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</si>
  <si>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</si>
  <si>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</si>
  <si>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</si>
  <si>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</si>
  <si>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</si>
  <si>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</si>
  <si>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</si>
  <si>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</si>
  <si>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</si>
  <si>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</si>
  <si>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</si>
  <si>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</si>
  <si>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</si>
  <si>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</si>
  <si>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</si>
  <si>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</si>
  <si>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</si>
  <si>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</si>
  <si>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</si>
  <si>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</si>
  <si>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</si>
  <si>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</si>
  <si>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</si>
  <si>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</si>
  <si>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</si>
  <si>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</si>
  <si>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</si>
  <si>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</si>
  <si>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</si>
  <si>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</si>
  <si>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</si>
  <si>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</si>
  <si>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</si>
  <si>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</si>
  <si>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</si>
  <si>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</si>
  <si>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</si>
  <si>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</si>
  <si>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</si>
  <si>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</si>
  <si>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</si>
  <si>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</si>
  <si>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</si>
  <si>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</si>
  <si>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</si>
  <si>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</si>
  <si>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</si>
  <si>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</si>
  <si>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</si>
  <si>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</si>
  <si>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</si>
  <si>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</si>
  <si>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</si>
  <si>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</si>
  <si>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</si>
  <si>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</si>
  <si>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</si>
  <si>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</si>
  <si>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</si>
  <si>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</si>
  <si>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</si>
  <si>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</si>
  <si>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</si>
  <si>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</si>
  <si>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</si>
  <si>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</si>
  <si>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</si>
  <si>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</si>
  <si>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</si>
  <si>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</si>
  <si>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</si>
  <si>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</si>
  <si>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</si>
  <si>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</si>
  <si>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</si>
  <si>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</si>
  <si>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</si>
  <si>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</si>
  <si>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</si>
  <si>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</si>
  <si>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</si>
  <si>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</si>
  <si>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</si>
  <si>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</si>
  <si>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</si>
  <si>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</si>
  <si>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</si>
  <si>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</si>
  <si>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</si>
  <si>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</si>
  <si>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</si>
  <si>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</si>
  <si>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</si>
  <si>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</si>
  <si>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</si>
  <si>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</si>
  <si>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</si>
  <si>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</si>
  <si>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</si>
  <si>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</si>
  <si>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</si>
  <si>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</si>
  <si>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</si>
  <si>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</si>
  <si>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</si>
  <si>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</si>
  <si>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</si>
  <si>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</si>
  <si>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</si>
  <si>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</si>
  <si>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</si>
  <si>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</si>
  <si>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</si>
  <si>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</si>
  <si>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</si>
  <si>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</si>
  <si>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</si>
  <si>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</si>
  <si>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</si>
  <si>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</si>
  <si>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</si>
  <si>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</si>
  <si>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</si>
  <si>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</si>
  <si>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</si>
  <si>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</si>
  <si>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</si>
  <si>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</si>
  <si>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</si>
  <si>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</si>
  <si>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</si>
  <si>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</si>
  <si>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</si>
  <si>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</si>
  <si>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</si>
  <si>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</si>
  <si>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</si>
  <si>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</si>
  <si>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</si>
  <si>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</si>
  <si>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</si>
  <si>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</si>
  <si>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</si>
  <si>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</si>
  <si>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</si>
  <si>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</si>
  <si>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</si>
  <si>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</si>
  <si>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</si>
  <si>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</si>
  <si>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</si>
  <si>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</si>
  <si>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</si>
  <si>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</si>
  <si>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</si>
  <si>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</si>
  <si>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</si>
  <si>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</si>
  <si>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</si>
  <si>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</si>
  <si>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</si>
  <si>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</si>
  <si>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</si>
  <si>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</si>
  <si>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</si>
  <si>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</si>
  <si>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</si>
  <si>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</si>
  <si>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</si>
  <si>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</si>
  <si>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</si>
  <si>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</si>
  <si>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</si>
  <si>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</si>
  <si>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</si>
  <si>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</si>
  <si>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</si>
  <si>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</si>
  <si>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</si>
  <si>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</si>
  <si>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</si>
  <si>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</si>
  <si>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</si>
  <si>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</si>
  <si>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</si>
  <si>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</si>
  <si>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</si>
  <si>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</si>
  <si>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</si>
  <si>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</si>
  <si>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</si>
  <si>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</si>
  <si>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</si>
  <si>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</si>
  <si>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</si>
  <si>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</si>
  <si>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</si>
  <si>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</si>
  <si>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</si>
  <si>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</si>
  <si>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</si>
  <si>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</si>
  <si>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</si>
  <si>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</si>
  <si>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</si>
  <si>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</si>
  <si>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</si>
  <si>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</si>
  <si>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</si>
  <si>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</si>
  <si>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</si>
  <si>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</si>
  <si>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</si>
  <si>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</si>
  <si>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</si>
  <si>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</si>
  <si>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</si>
  <si>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</si>
  <si>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</si>
  <si>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</si>
  <si>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</si>
  <si>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</si>
  <si>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</si>
  <si>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</si>
  <si>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</si>
  <si>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</si>
  <si>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</si>
  <si>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</si>
  <si>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</si>
  <si>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</si>
  <si>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</si>
  <si>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</si>
  <si>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</si>
  <si>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</si>
  <si>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</si>
  <si>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</si>
  <si>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</si>
  <si>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</si>
  <si>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</si>
  <si>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</si>
  <si>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</si>
  <si>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</si>
  <si>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</si>
  <si>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</si>
  <si>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</si>
  <si>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</si>
  <si>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</si>
  <si>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</si>
  <si>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</si>
  <si>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</si>
  <si>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</si>
  <si>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</si>
  <si>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</si>
  <si>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</si>
  <si>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</si>
  <si>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</si>
  <si>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</si>
  <si>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</si>
  <si>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</si>
  <si>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</si>
  <si>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</si>
  <si>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</si>
  <si>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</si>
  <si>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</si>
  <si>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</si>
  <si>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</si>
  <si>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</si>
  <si>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</si>
  <si>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</si>
  <si>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</si>
  <si>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</si>
  <si>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</si>
  <si>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</si>
  <si>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</si>
  <si>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</si>
  <si>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</si>
  <si>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</si>
  <si>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</si>
  <si>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</si>
  <si>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</si>
  <si>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</si>
  <si>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</si>
  <si>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</si>
  <si>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</si>
  <si>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</si>
  <si>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</si>
  <si>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</si>
  <si>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</si>
  <si>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</si>
  <si>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</si>
  <si>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</si>
  <si>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</si>
  <si>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</si>
  <si>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</si>
  <si>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</si>
  <si>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</si>
  <si>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</si>
  <si>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</si>
  <si>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</si>
  <si>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</si>
  <si>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</si>
  <si>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</si>
  <si>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</si>
  <si>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</si>
  <si>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</si>
  <si>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</si>
  <si>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</si>
  <si>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</si>
  <si>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</si>
  <si>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</si>
  <si>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</si>
  <si>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</si>
  <si>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</si>
  <si>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</si>
  <si>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</si>
  <si>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</si>
  <si>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</si>
  <si>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</si>
  <si>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</si>
  <si>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</si>
  <si>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</si>
  <si>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</si>
  <si>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</si>
  <si>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</si>
  <si>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</si>
  <si>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</si>
  <si>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</si>
  <si>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</si>
  <si>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</si>
  <si>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</si>
  <si>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</si>
  <si>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</si>
  <si>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</si>
  <si>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</si>
  <si>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</si>
  <si>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</si>
  <si>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</si>
  <si>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</si>
  <si>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</si>
  <si>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</si>
  <si>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</si>
  <si>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</si>
  <si>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</si>
  <si>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</si>
  <si>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</si>
  <si>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</si>
  <si>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</si>
  <si>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</si>
  <si>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</si>
  <si>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</si>
  <si>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</si>
  <si>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</si>
  <si>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</si>
  <si>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</si>
  <si>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</si>
  <si>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</si>
  <si>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</si>
  <si>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</si>
  <si>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</si>
  <si>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</si>
  <si>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</si>
  <si>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</si>
  <si>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</si>
  <si>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</si>
  <si>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</si>
  <si>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</si>
  <si>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</si>
  <si>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</si>
  <si>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</si>
  <si>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</si>
  <si>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</si>
  <si>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</si>
  <si>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</si>
  <si>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</si>
  <si>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</si>
  <si>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</si>
  <si>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</si>
  <si>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</si>
  <si>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</si>
  <si>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</si>
  <si>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</si>
  <si>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</si>
  <si>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</si>
  <si>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</si>
  <si>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</si>
  <si>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</si>
  <si>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</si>
  <si>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</si>
  <si>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</si>
  <si>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</si>
  <si>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</si>
  <si>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</si>
  <si>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</si>
  <si>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</si>
  <si>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</si>
  <si>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</si>
  <si>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</si>
  <si>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</si>
  <si>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</si>
  <si>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</si>
  <si>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</si>
  <si>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</si>
  <si>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</si>
  <si>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</si>
  <si>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</si>
  <si>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</si>
  <si>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</si>
  <si>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</si>
  <si>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</si>
  <si>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</si>
  <si>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</si>
  <si>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</si>
  <si>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</si>
  <si>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</si>
  <si>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</si>
  <si>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</si>
  <si>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</si>
  <si>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</si>
  <si>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</si>
  <si>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</si>
  <si>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</si>
  <si>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</si>
  <si>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</si>
  <si>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</si>
  <si>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</si>
  <si>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</si>
  <si>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</si>
  <si>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</si>
  <si>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</si>
  <si>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</si>
  <si>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</si>
  <si>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</si>
  <si>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</si>
  <si>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</si>
  <si>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</si>
  <si>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</si>
  <si>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</si>
  <si>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</si>
  <si>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</si>
  <si>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</si>
  <si>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</si>
  <si>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</si>
  <si>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</si>
  <si>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</si>
  <si>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</si>
  <si>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</si>
  <si>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</si>
  <si>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</si>
  <si>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</si>
  <si>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</si>
  <si>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</si>
  <si>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</si>
  <si>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</si>
  <si>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</si>
  <si>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</si>
  <si>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</si>
  <si>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</si>
  <si>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</si>
  <si>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</si>
  <si>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</si>
  <si>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</si>
  <si>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</si>
  <si>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</si>
  <si>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</si>
  <si>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</si>
  <si>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</si>
  <si>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</si>
  <si>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</si>
  <si>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</si>
  <si>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</si>
  <si>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</si>
  <si>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</si>
  <si>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</si>
  <si>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</si>
  <si>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</si>
  <si>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</si>
  <si>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</si>
  <si>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</si>
  <si>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</si>
  <si>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</si>
  <si>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</si>
  <si>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</si>
  <si>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</si>
  <si>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</si>
  <si>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</si>
  <si>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</si>
  <si>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</si>
  <si>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</si>
  <si>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</si>
  <si>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</si>
  <si>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</si>
  <si>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</si>
  <si>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</si>
  <si>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</si>
  <si>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</si>
  <si>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</si>
  <si>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</si>
  <si>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</si>
  <si>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</si>
  <si>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</si>
  <si>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</si>
  <si>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</si>
  <si>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</si>
  <si>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</si>
  <si>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</si>
  <si>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</si>
  <si>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</si>
  <si>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</si>
  <si>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</si>
  <si>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</si>
  <si>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</si>
  <si>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</si>
  <si>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</si>
  <si>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</si>
  <si>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</si>
  <si>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</si>
  <si>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</si>
  <si>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</si>
  <si>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</si>
  <si>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</si>
  <si>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</si>
  <si>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</si>
  <si>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</si>
  <si>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</si>
  <si>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</si>
  <si>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</si>
  <si>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</si>
  <si>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</si>
  <si>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</si>
  <si>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</si>
  <si>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</si>
  <si>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</si>
  <si>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</si>
  <si>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</si>
  <si>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</si>
  <si>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</si>
  <si>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</si>
  <si>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</si>
  <si>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</si>
  <si>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</si>
  <si>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</si>
  <si>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</si>
  <si>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</si>
  <si>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</si>
  <si>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</si>
  <si>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</si>
  <si>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</si>
  <si>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</si>
  <si>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</si>
  <si>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</si>
  <si>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</si>
  <si>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</si>
  <si>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</si>
  <si>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</si>
  <si>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</si>
  <si>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</si>
  <si>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</si>
  <si>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</si>
  <si>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</si>
  <si>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</si>
  <si>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</si>
  <si>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</si>
  <si>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</si>
  <si>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</si>
  <si>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</si>
  <si>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</si>
  <si>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</si>
  <si>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</si>
  <si>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</si>
  <si>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</si>
  <si>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</si>
  <si>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</si>
  <si>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</si>
  <si>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</si>
  <si>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</si>
  <si>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</si>
  <si>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</si>
  <si>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</si>
  <si>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</si>
  <si>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</si>
  <si>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</si>
  <si>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</si>
  <si>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</si>
  <si>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</si>
  <si>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</si>
  <si>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</si>
  <si>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</si>
  <si>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</si>
  <si>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</si>
  <si>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</si>
  <si>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</si>
  <si>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</si>
  <si>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</si>
  <si>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</si>
  <si>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</si>
  <si>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</si>
  <si>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</si>
  <si>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</si>
  <si>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</si>
  <si>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</si>
  <si>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</si>
  <si>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</si>
  <si>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</si>
  <si>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</si>
  <si>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</si>
  <si>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</si>
  <si>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</si>
  <si>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</si>
  <si>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</si>
  <si>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</si>
  <si>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</si>
  <si>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</si>
  <si>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</si>
  <si>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</si>
  <si>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</si>
  <si>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</si>
  <si>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</si>
  <si>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</si>
  <si>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</si>
  <si>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</si>
  <si>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</si>
  <si>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</si>
  <si>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</si>
  <si>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</si>
  <si>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</si>
  <si>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</si>
  <si>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</si>
  <si>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</si>
  <si>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</si>
  <si>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</si>
  <si>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</si>
  <si>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</si>
  <si>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</si>
  <si>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</si>
  <si>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</si>
  <si>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</si>
  <si>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</si>
  <si>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</si>
  <si>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</si>
  <si>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</si>
  <si>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</si>
  <si>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</si>
  <si>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</si>
  <si>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</si>
  <si>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</si>
  <si>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</si>
  <si>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</si>
  <si>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</si>
  <si>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</si>
  <si>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</si>
  <si>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</si>
  <si>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</si>
  <si>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</si>
  <si>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</si>
  <si>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</si>
  <si>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</si>
  <si>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</si>
  <si>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</si>
  <si>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</si>
  <si>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</si>
  <si>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</si>
  <si>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</si>
  <si>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</si>
  <si>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</si>
  <si>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</si>
  <si>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</si>
  <si>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</si>
  <si>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</si>
  <si>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</si>
  <si>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</si>
  <si>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</si>
  <si>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</si>
  <si>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</si>
  <si>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</si>
  <si>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</si>
  <si>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</si>
  <si>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</si>
  <si>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</si>
  <si>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</si>
  <si>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</si>
  <si>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</si>
  <si>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</si>
  <si>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</si>
  <si>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</si>
  <si>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</si>
  <si>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</si>
  <si>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</si>
  <si>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</si>
  <si>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</si>
  <si>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</si>
  <si>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</si>
  <si>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</si>
  <si>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</si>
  <si>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</si>
  <si>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</si>
  <si>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</si>
  <si>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</si>
  <si>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</si>
  <si>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</si>
  <si>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</si>
  <si>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</si>
  <si>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</si>
  <si>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</si>
  <si>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</si>
  <si>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</si>
  <si>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</si>
  <si>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</si>
  <si>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</si>
  <si>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</si>
  <si>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</si>
  <si>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</si>
  <si>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</si>
  <si>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</si>
  <si>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</si>
  <si>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</si>
  <si>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</si>
  <si>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</si>
  <si>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</si>
  <si>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</si>
  <si>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</si>
  <si>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</si>
  <si>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</si>
  <si>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</si>
  <si>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</si>
  <si>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</si>
  <si>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</si>
  <si>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</si>
  <si>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</si>
  <si>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</si>
  <si>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</si>
  <si>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</si>
  <si>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</si>
  <si>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</si>
  <si>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</si>
  <si>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</si>
  <si>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</si>
  <si>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</si>
  <si>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</si>
  <si>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</si>
  <si>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</si>
  <si>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</si>
  <si>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</si>
  <si>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</si>
  <si>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</si>
  <si>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</si>
  <si>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</si>
  <si>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</si>
  <si>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</si>
  <si>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</si>
  <si>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</si>
  <si>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</si>
  <si>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</si>
  <si>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</si>
  <si>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</si>
  <si>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</si>
  <si>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</si>
  <si>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</si>
  <si>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</si>
  <si>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</si>
  <si>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</si>
  <si>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</si>
  <si>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</si>
  <si>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</si>
  <si>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</si>
  <si>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</si>
  <si>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</si>
  <si>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</si>
  <si>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</si>
  <si>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</si>
  <si>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</si>
  <si>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</si>
  <si>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</si>
  <si>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</si>
  <si>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</si>
  <si>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</si>
  <si>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</si>
  <si>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</si>
  <si>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</si>
  <si>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</si>
  <si>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</si>
  <si>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</si>
  <si>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</si>
  <si>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</si>
  <si>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</si>
  <si>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</si>
  <si>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</si>
  <si>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</si>
  <si>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</si>
  <si>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</si>
  <si>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</si>
  <si>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</si>
  <si>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</si>
  <si>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</si>
  <si>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</si>
  <si>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</si>
  <si>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</si>
  <si>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</si>
  <si>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</si>
  <si>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</si>
  <si>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</si>
  <si>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</si>
  <si>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</si>
  <si>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</si>
  <si>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</si>
  <si>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</si>
  <si>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</si>
  <si>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</si>
  <si>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</si>
  <si>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</si>
  <si>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</si>
  <si>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</si>
  <si>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</si>
  <si>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</si>
  <si>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</si>
  <si>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</si>
  <si>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</si>
  <si>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</si>
  <si>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</si>
  <si>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</si>
  <si>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</si>
  <si>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</si>
  <si>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</si>
  <si>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</si>
  <si>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</si>
  <si>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</si>
  <si>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</si>
  <si>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</si>
  <si>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</si>
  <si>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</si>
  <si>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</si>
  <si>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</si>
  <si>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</si>
  <si>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</si>
  <si>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</si>
  <si>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</si>
  <si>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</si>
  <si>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</si>
  <si>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</si>
  <si>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</si>
  <si>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</si>
  <si>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</si>
  <si>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</si>
  <si>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</si>
  <si>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</si>
  <si>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</si>
  <si>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</si>
  <si>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</si>
  <si>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</si>
  <si>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</si>
  <si>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</si>
  <si>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</si>
  <si>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</si>
  <si>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</si>
  <si>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</si>
  <si>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</si>
  <si>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</si>
  <si>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</si>
  <si>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</si>
  <si>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</si>
  <si>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</si>
  <si>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</si>
  <si>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</si>
  <si>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</si>
  <si>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</si>
  <si>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</si>
  <si>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</si>
  <si>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</si>
  <si>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</si>
  <si>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</si>
  <si>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</si>
  <si>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</si>
  <si>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</si>
  <si>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</si>
  <si>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</si>
  <si>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</si>
  <si>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</si>
  <si>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</si>
  <si>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</si>
  <si>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</si>
  <si>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</si>
  <si>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</si>
  <si>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</si>
  <si>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</si>
  <si>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</si>
  <si>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</si>
  <si>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</si>
  <si>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</si>
  <si>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</si>
  <si>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</si>
  <si>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</si>
  <si>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</si>
  <si>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</si>
  <si>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</si>
  <si>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</si>
  <si>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</si>
  <si>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</si>
  <si>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</si>
  <si>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</si>
  <si>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</si>
  <si>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</si>
  <si>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</si>
  <si>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</si>
  <si>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</si>
  <si>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</si>
  <si>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</si>
  <si>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</si>
  <si>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</si>
  <si>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</si>
  <si>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</si>
  <si>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</si>
  <si>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</si>
  <si>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</si>
  <si>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</si>
  <si>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</si>
  <si>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</si>
  <si>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</si>
  <si>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</si>
  <si>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</si>
  <si>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</si>
  <si>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</si>
  <si>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</si>
  <si>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</si>
  <si>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</si>
  <si>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</si>
  <si>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</si>
  <si>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</si>
  <si>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</si>
  <si>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</si>
  <si>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</si>
  <si>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</si>
  <si>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</si>
  <si>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</si>
  <si>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</si>
  <si>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</si>
  <si>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</si>
  <si>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</si>
  <si>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</si>
  <si>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</si>
  <si>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</si>
  <si>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</si>
  <si>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</si>
  <si>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</si>
  <si>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</si>
  <si>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</si>
  <si>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</si>
  <si>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</si>
  <si>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</si>
  <si>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</si>
  <si>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</si>
  <si>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</si>
  <si>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</si>
  <si>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</si>
  <si>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</si>
  <si>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</si>
  <si>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</si>
  <si>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</si>
  <si>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</si>
  <si>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</si>
  <si>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</si>
  <si>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</si>
  <si>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</si>
  <si>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</si>
  <si>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</si>
  <si>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</si>
  <si>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</si>
  <si>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</si>
  <si>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</si>
  <si>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</si>
  <si>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</si>
  <si>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</si>
  <si>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</si>
  <si>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</si>
  <si>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</si>
  <si>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</si>
  <si>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</si>
  <si>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</si>
  <si>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</si>
  <si>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</si>
  <si>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</si>
  <si>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</si>
  <si>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</si>
  <si>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</si>
  <si>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</si>
  <si>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</si>
  <si>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</si>
  <si>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</si>
  <si>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</si>
  <si>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</si>
  <si>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</si>
  <si>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</si>
  <si>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</si>
  <si>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</si>
  <si>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</si>
  <si>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</si>
  <si>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</si>
  <si>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</si>
  <si>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</si>
  <si>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</si>
  <si>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</si>
  <si>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</si>
  <si>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</si>
  <si>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</si>
  <si>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</si>
  <si>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</si>
  <si>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</si>
  <si>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</si>
  <si>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</si>
  <si>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</si>
  <si>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</si>
  <si>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</si>
  <si>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</si>
  <si>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</si>
  <si>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</si>
  <si>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</si>
  <si>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</si>
  <si>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</si>
  <si>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</si>
  <si>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</si>
  <si>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</si>
  <si>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</si>
  <si>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</si>
  <si>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</si>
  <si>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</si>
  <si>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</si>
  <si>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</si>
  <si>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</si>
  <si>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</si>
  <si>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</si>
  <si>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</si>
  <si>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</si>
  <si>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</si>
  <si>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</si>
  <si>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</si>
  <si>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</si>
  <si>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</si>
  <si>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</si>
  <si>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</si>
  <si>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</si>
  <si>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</si>
  <si>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</si>
  <si>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</si>
  <si>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</si>
  <si>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</si>
  <si>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</si>
  <si>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</si>
  <si>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</si>
  <si>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</si>
  <si>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</si>
  <si>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</si>
  <si>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</si>
  <si>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</si>
  <si>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</si>
  <si>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</si>
  <si>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</si>
  <si>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</si>
  <si>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</si>
  <si>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</si>
  <si>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</si>
  <si>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</si>
  <si>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</si>
  <si>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</si>
  <si>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</si>
  <si>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</si>
  <si>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</si>
  <si>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</si>
  <si>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</si>
  <si>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</si>
  <si>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</si>
  <si>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</si>
  <si>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</si>
  <si>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</si>
  <si>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</si>
  <si>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</si>
  <si>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</si>
  <si>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</si>
  <si>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</si>
  <si>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</si>
  <si>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</si>
  <si>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</si>
  <si>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</si>
  <si>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</si>
  <si>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</si>
  <si>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</si>
  <si>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</si>
  <si>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</si>
  <si>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</si>
  <si>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</si>
  <si>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</si>
  <si>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</si>
  <si>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</si>
  <si>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</si>
  <si>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</si>
  <si>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</si>
  <si>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</si>
  <si>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</si>
  <si>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</si>
  <si>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</si>
  <si>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</si>
  <si>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</si>
  <si>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</si>
  <si>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</si>
  <si>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</si>
  <si>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</si>
  <si>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</si>
  <si>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</si>
  <si>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</si>
  <si>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</si>
  <si>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</si>
  <si>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</si>
  <si>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</si>
  <si>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</si>
  <si>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</si>
  <si>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</si>
  <si>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</si>
  <si>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</si>
  <si>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</si>
  <si>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</si>
  <si>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</si>
  <si>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</si>
  <si>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</si>
  <si>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</si>
  <si>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</si>
  <si>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</si>
  <si>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</si>
  <si>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</si>
  <si>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</si>
  <si>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</si>
  <si>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</si>
  <si>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</si>
  <si>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</si>
  <si>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</si>
  <si>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</si>
  <si>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</si>
  <si>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</si>
  <si>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</si>
  <si>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</si>
  <si>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</si>
  <si>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</si>
  <si>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</si>
  <si>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</si>
  <si>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</si>
  <si>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</si>
  <si>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</si>
  <si>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</si>
  <si>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</si>
  <si>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</si>
  <si>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</si>
  <si>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</si>
  <si>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</si>
  <si>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</si>
  <si>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</si>
  <si>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</si>
  <si>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</si>
  <si>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</si>
  <si>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</si>
  <si>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</si>
  <si>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</si>
  <si>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</si>
  <si>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</si>
  <si>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</si>
  <si>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</si>
  <si>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</si>
  <si>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</si>
  <si>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</si>
  <si>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</si>
  <si>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</si>
  <si>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</si>
  <si>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</si>
  <si>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</si>
  <si>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</si>
  <si>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</si>
  <si>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</si>
  <si>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</si>
  <si>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</si>
  <si>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</si>
  <si>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</si>
  <si>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</si>
  <si>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</si>
  <si>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</si>
  <si>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</si>
  <si>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</si>
  <si>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</si>
  <si>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</si>
  <si>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</si>
  <si>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</si>
  <si>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</si>
  <si>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</si>
  <si>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</si>
  <si>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</si>
  <si>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</si>
  <si>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</si>
  <si>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</si>
  <si>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</si>
  <si>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</si>
  <si>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</si>
  <si>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</si>
  <si>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</si>
  <si>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</si>
  <si>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</si>
  <si>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</si>
  <si>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</si>
  <si>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</si>
  <si>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</si>
  <si>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</si>
  <si>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</si>
  <si>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</si>
  <si>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</si>
  <si>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</si>
  <si>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</si>
  <si>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</si>
  <si>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</si>
  <si>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</si>
  <si>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</si>
  <si>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</si>
  <si>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</si>
  <si>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</si>
  <si>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</si>
  <si>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</si>
  <si>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</si>
  <si>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</si>
  <si>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</si>
  <si>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</si>
  <si>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</si>
  <si>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</si>
  <si>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</si>
  <si>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</si>
  <si>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</si>
  <si>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</si>
  <si>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</si>
  <si>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</si>
  <si>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</si>
  <si>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</si>
  <si>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</si>
  <si>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</si>
  <si>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</si>
  <si>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</si>
  <si>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</si>
  <si>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</si>
  <si>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</si>
  <si>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</si>
  <si>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</si>
  <si>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</si>
  <si>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</si>
  <si>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</si>
  <si>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</si>
  <si>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</si>
  <si>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</si>
  <si>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</si>
  <si>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</si>
  <si>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</si>
  <si>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</si>
  <si>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</si>
  <si>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</si>
  <si>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</si>
  <si>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</si>
  <si>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</si>
  <si>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</si>
  <si>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</si>
  <si>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</si>
  <si>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</si>
  <si>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</si>
  <si>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</si>
  <si>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</si>
  <si>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</si>
  <si>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</si>
  <si>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</si>
  <si>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</si>
  <si>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</si>
  <si>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</si>
  <si>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</si>
  <si>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</si>
  <si>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</si>
  <si>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</si>
  <si>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</si>
  <si>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</si>
  <si>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</si>
  <si>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</si>
  <si>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</si>
  <si>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</si>
  <si>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</si>
  <si>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</si>
  <si>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</si>
  <si>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</si>
  <si>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</si>
  <si>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</si>
  <si>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</si>
  <si>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</si>
  <si>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</si>
  <si>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</si>
  <si>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</si>
  <si>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</si>
  <si>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</si>
  <si>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</si>
  <si>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</si>
  <si>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</si>
  <si>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</si>
  <si>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</si>
  <si>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</si>
  <si>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</si>
  <si>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</si>
  <si>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</si>
  <si>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</si>
  <si>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</si>
  <si>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</si>
  <si>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</si>
  <si>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</si>
  <si>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</si>
  <si>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</si>
  <si>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</si>
  <si>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</si>
  <si>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</si>
  <si>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</si>
  <si>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</si>
  <si>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</si>
  <si>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</si>
  <si>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</si>
  <si>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</si>
  <si>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</si>
  <si>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</si>
  <si>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</si>
  <si>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</si>
  <si>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</si>
  <si>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</si>
  <si>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</si>
  <si>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</si>
  <si>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</si>
  <si>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</si>
  <si>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</si>
  <si>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</si>
  <si>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</si>
  <si>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</si>
  <si>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</si>
  <si>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</si>
  <si>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</si>
  <si>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</si>
  <si>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</si>
  <si>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</si>
  <si>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</si>
  <si>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</si>
  <si>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</si>
  <si>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</si>
  <si>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</si>
  <si>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</si>
  <si>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</si>
  <si>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</si>
  <si>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</si>
  <si>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</si>
  <si>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</si>
  <si>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</si>
  <si>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</si>
  <si>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</si>
  <si>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</si>
  <si>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</si>
  <si>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</si>
  <si>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</si>
  <si>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</si>
  <si>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</si>
  <si>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</si>
  <si>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</si>
  <si>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</si>
  <si>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</si>
  <si>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</si>
  <si>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</si>
  <si>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</si>
  <si>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</si>
  <si>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</si>
  <si>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</si>
  <si>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</si>
  <si>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</si>
  <si>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</si>
  <si>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</si>
  <si>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</si>
  <si>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</si>
  <si>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</si>
  <si>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</si>
  <si>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</si>
  <si>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</si>
  <si>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</si>
  <si>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</si>
  <si>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</si>
  <si>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</si>
  <si>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</si>
  <si>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</si>
  <si>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</si>
  <si>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</si>
  <si>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</si>
  <si>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</si>
  <si>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</si>
  <si>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</si>
  <si>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</si>
  <si>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</si>
  <si>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</si>
  <si>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</si>
  <si>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</si>
  <si>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</si>
  <si>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</si>
  <si>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</si>
  <si>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</si>
  <si>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</si>
  <si>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</si>
  <si>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</si>
  <si>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</si>
  <si>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</si>
  <si>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</si>
  <si>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</si>
  <si>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</si>
  <si>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</si>
  <si>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</si>
  <si>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</si>
  <si>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</si>
  <si>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</si>
  <si>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</si>
  <si>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</si>
  <si>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</si>
  <si>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</si>
  <si>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</si>
  <si>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</si>
  <si>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</si>
  <si>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</si>
  <si>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</si>
  <si>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</si>
  <si>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</si>
  <si>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</si>
  <si>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</si>
  <si>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</si>
  <si>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</si>
  <si>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</si>
  <si>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</si>
  <si>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</si>
  <si>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</si>
  <si>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</si>
  <si>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</si>
  <si>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</si>
  <si>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</si>
  <si>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</si>
  <si>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</si>
  <si>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</si>
  <si>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</si>
  <si>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</si>
  <si>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</si>
  <si>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</si>
  <si>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</si>
  <si>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</si>
  <si>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</si>
  <si>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</si>
  <si>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</si>
  <si>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</si>
  <si>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</si>
  <si>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</si>
  <si>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</si>
  <si>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</si>
  <si>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</si>
  <si>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</si>
  <si>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</si>
  <si>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</si>
  <si>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</si>
  <si>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</si>
  <si>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</si>
  <si>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</si>
  <si>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</si>
  <si>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</si>
  <si>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</si>
  <si>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</si>
  <si>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</si>
  <si>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</si>
  <si>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</si>
  <si>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</si>
  <si>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</si>
  <si>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</si>
  <si>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</si>
  <si>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</si>
  <si>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</si>
  <si>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</si>
  <si>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</si>
  <si>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</si>
  <si>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</si>
  <si>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</si>
  <si>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</si>
  <si>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</si>
  <si>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</si>
  <si>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</si>
  <si>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</si>
  <si>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</si>
  <si>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</si>
  <si>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</si>
  <si>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</si>
  <si>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</si>
  <si>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</si>
  <si>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</si>
  <si>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</si>
  <si>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</si>
  <si>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</si>
  <si>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</si>
  <si>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</si>
  <si>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</si>
  <si>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</si>
  <si>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</si>
  <si>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</si>
  <si>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</si>
  <si>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</si>
  <si>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</si>
  <si>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</si>
  <si>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</si>
  <si>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</si>
  <si>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</si>
  <si>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</si>
  <si>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</si>
  <si>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</si>
  <si>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</si>
  <si>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</si>
  <si>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</si>
  <si>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</si>
  <si>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</si>
  <si>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</si>
  <si>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</si>
  <si>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</si>
  <si>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</si>
  <si>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</si>
  <si>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</si>
  <si>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</si>
  <si>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</si>
  <si>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</si>
  <si>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</si>
  <si>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</si>
  <si>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</si>
  <si>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</si>
  <si>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</si>
  <si>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</si>
  <si>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</si>
  <si>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</si>
  <si>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</si>
  <si>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</si>
  <si>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</si>
  <si>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</si>
  <si>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</si>
  <si>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</si>
  <si>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</si>
  <si>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</si>
  <si>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</si>
  <si>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</si>
  <si>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</si>
  <si>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</si>
  <si>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</si>
  <si>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</si>
  <si>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</si>
  <si>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</si>
  <si>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</si>
  <si>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</si>
  <si>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</si>
  <si>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</si>
  <si>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</si>
  <si>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</si>
  <si>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</si>
  <si>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</si>
  <si>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</si>
  <si>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</si>
  <si>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</si>
  <si>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</si>
  <si>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</si>
  <si>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</si>
  <si>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</si>
  <si>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</si>
  <si>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</si>
  <si>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</si>
  <si>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</si>
  <si>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</si>
  <si>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</si>
  <si>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</si>
  <si>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</si>
  <si>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</si>
  <si>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</si>
  <si>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</si>
  <si>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</si>
  <si>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</si>
  <si>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</si>
  <si>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</si>
  <si>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</si>
  <si>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</si>
  <si>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</si>
  <si>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</si>
  <si>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</si>
  <si>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</si>
  <si>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</si>
  <si>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</si>
  <si>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</si>
  <si>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</si>
  <si>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</si>
  <si>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</si>
  <si>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</si>
  <si>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</si>
  <si>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</si>
  <si>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</si>
  <si>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</si>
  <si>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</si>
  <si>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</si>
  <si>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</si>
  <si>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</si>
  <si>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</si>
  <si>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</si>
  <si>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</si>
  <si>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</si>
  <si>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</si>
  <si>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</si>
  <si>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</si>
  <si>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</si>
  <si>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</si>
  <si>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</si>
  <si>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</si>
  <si>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</si>
  <si>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</si>
  <si>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</si>
  <si>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</si>
  <si>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</si>
  <si>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</si>
  <si>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</si>
  <si>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</si>
  <si>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</si>
  <si>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</si>
  <si>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</si>
  <si>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</si>
  <si>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</si>
  <si>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</si>
  <si>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</si>
  <si>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</si>
  <si>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</si>
  <si>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</si>
  <si>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</si>
  <si>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</si>
  <si>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</si>
  <si>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</si>
  <si>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</si>
  <si>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</si>
  <si>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</si>
  <si>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</si>
  <si>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</si>
  <si>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</si>
  <si>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</si>
  <si>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</si>
  <si>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</si>
  <si>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</si>
  <si>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</si>
  <si>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</si>
  <si>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</si>
  <si>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</si>
  <si>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</si>
  <si>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</si>
  <si>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</si>
  <si>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</si>
  <si>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</si>
  <si>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</si>
  <si>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</si>
  <si>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</si>
  <si>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</si>
  <si>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</si>
  <si>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</si>
  <si>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</si>
  <si>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</si>
  <si>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</si>
  <si>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</si>
  <si>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</si>
  <si>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</si>
  <si>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</si>
  <si>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</si>
  <si>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</si>
  <si>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</si>
  <si>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</si>
  <si>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</si>
  <si>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</si>
  <si>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</si>
  <si>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</si>
  <si>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</si>
  <si>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</si>
  <si>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</si>
  <si>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</si>
  <si>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</si>
  <si>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</si>
  <si>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</si>
  <si>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</si>
  <si>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</si>
  <si>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</si>
  <si>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</si>
  <si>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</si>
  <si>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</si>
  <si>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</si>
  <si>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</si>
  <si>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</si>
  <si>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</si>
  <si>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</si>
  <si>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</si>
  <si>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</si>
  <si>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</si>
  <si>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</si>
  <si>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</si>
  <si>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</si>
  <si>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</si>
  <si>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</si>
  <si>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</si>
  <si>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</si>
  <si>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</si>
  <si>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</si>
  <si>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</si>
  <si>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</si>
  <si>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</si>
  <si>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</si>
  <si>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</si>
  <si>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</si>
  <si>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</si>
  <si>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</si>
  <si>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</si>
  <si>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</si>
  <si>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</si>
  <si>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</si>
  <si>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</si>
  <si>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</si>
  <si>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</si>
  <si>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</si>
  <si>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</si>
  <si>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</si>
  <si>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</si>
  <si>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</si>
  <si>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</si>
  <si>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</si>
  <si>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</si>
  <si>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</si>
  <si>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</si>
  <si>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</si>
  <si>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</si>
  <si>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</si>
  <si>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</si>
  <si>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</si>
  <si>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</si>
  <si>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</si>
  <si>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</si>
  <si>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</si>
  <si>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</si>
  <si>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</si>
  <si>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</si>
  <si>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</si>
  <si>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</si>
  <si>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</si>
  <si>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</si>
  <si>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</si>
  <si>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</si>
  <si>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</si>
  <si>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</si>
  <si>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</si>
  <si>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</si>
  <si>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</si>
  <si>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</si>
  <si>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</si>
  <si>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</si>
  <si>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</si>
  <si>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</si>
  <si>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</si>
  <si>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</si>
  <si>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</si>
  <si>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</si>
  <si>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</si>
  <si>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</si>
  <si>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</si>
  <si>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</si>
  <si>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</si>
  <si>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</si>
  <si>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</si>
  <si>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</si>
  <si>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</si>
  <si>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</si>
  <si>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</si>
  <si>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</si>
  <si>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</si>
  <si>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</si>
  <si>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</si>
  <si>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</si>
  <si>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</si>
  <si>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</si>
  <si>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</si>
  <si>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</si>
  <si>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</si>
  <si>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</si>
  <si>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</si>
  <si>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</si>
  <si>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</si>
  <si>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</si>
  <si>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</si>
  <si>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</si>
  <si>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</si>
  <si>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</si>
  <si>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</si>
  <si>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</si>
  <si>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</si>
  <si>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</si>
  <si>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</si>
  <si>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</si>
  <si>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</si>
  <si>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</si>
  <si>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</si>
  <si>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</si>
  <si>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</si>
  <si>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</si>
  <si>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</si>
  <si>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</si>
  <si>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</si>
  <si>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</si>
  <si>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</si>
  <si>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</si>
  <si>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</si>
  <si>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</si>
  <si>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</si>
  <si>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</si>
  <si>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</si>
  <si>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</si>
  <si>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</si>
  <si>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</si>
  <si>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</si>
  <si>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</si>
  <si>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</si>
  <si>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</si>
  <si>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</si>
  <si>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</si>
  <si>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</si>
  <si>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</si>
  <si>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</si>
  <si>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</si>
  <si>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</si>
  <si>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</si>
  <si>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</si>
  <si>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</si>
  <si>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</si>
  <si>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</si>
  <si>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</si>
  <si>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</si>
  <si>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</si>
  <si>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</si>
  <si>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</si>
  <si>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</si>
  <si>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</si>
  <si>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</si>
  <si>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</si>
  <si>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</si>
  <si>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</si>
  <si>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</si>
  <si>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</si>
  <si>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</si>
  <si>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</si>
  <si>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</si>
  <si>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</si>
  <si>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</si>
  <si>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</si>
  <si>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</si>
  <si>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</si>
  <si>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</si>
  <si>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</si>
  <si>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</si>
  <si>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</si>
  <si>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</si>
  <si>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</si>
  <si>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</si>
  <si>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</si>
  <si>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</si>
  <si>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</si>
  <si>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</si>
  <si>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</si>
  <si>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</si>
  <si>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</si>
  <si>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</si>
  <si>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</si>
  <si>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</si>
  <si>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</si>
  <si>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</si>
  <si>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</si>
  <si>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</si>
  <si>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</si>
  <si>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</si>
  <si>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</si>
  <si>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</si>
  <si>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</si>
  <si>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</si>
  <si>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</si>
  <si>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</si>
  <si>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</si>
  <si>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</si>
  <si>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</si>
  <si>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</si>
  <si>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</si>
  <si>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</si>
  <si>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</si>
  <si>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</si>
  <si>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</si>
  <si>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</si>
  <si>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</si>
  <si>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</si>
  <si>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</si>
  <si>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</si>
  <si>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</si>
  <si>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</si>
  <si>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</si>
  <si>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</si>
  <si>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</si>
  <si>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</si>
  <si>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</si>
  <si>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</si>
  <si>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</si>
  <si>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</si>
  <si>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</si>
  <si>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</si>
  <si>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</si>
  <si>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</si>
  <si>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</si>
  <si>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</si>
  <si>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</si>
  <si>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</si>
  <si>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</si>
  <si>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</si>
  <si>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</si>
  <si>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</si>
  <si>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</si>
  <si>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</si>
  <si>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</si>
  <si>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</si>
  <si>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</si>
  <si>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</si>
  <si>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</si>
  <si>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</si>
  <si>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</si>
  <si>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</si>
  <si>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</si>
  <si>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</si>
  <si>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</si>
  <si>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</si>
  <si>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</si>
  <si>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</si>
  <si>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</si>
  <si>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</si>
  <si>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</si>
  <si>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</si>
  <si>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</si>
  <si>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</si>
  <si>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</si>
  <si>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</si>
  <si>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</si>
  <si>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</si>
  <si>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</si>
  <si>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</si>
  <si>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</si>
  <si>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</si>
  <si>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</si>
  <si>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</si>
  <si>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</si>
  <si>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</si>
  <si>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</si>
  <si>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</si>
  <si>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</si>
  <si>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</si>
  <si>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</si>
  <si>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</si>
  <si>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</si>
  <si>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</si>
  <si>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</si>
  <si>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</si>
  <si>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</si>
  <si>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</si>
  <si>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</si>
  <si>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</si>
  <si>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</si>
  <si>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</si>
  <si>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</si>
  <si>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</si>
  <si>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</si>
  <si>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</si>
  <si>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</si>
  <si>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</si>
  <si>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</si>
  <si>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</si>
  <si>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</si>
  <si>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</si>
  <si>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</si>
  <si>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</si>
  <si>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</si>
  <si>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</si>
  <si>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</si>
  <si>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</si>
  <si>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</si>
  <si>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</si>
  <si>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</si>
  <si>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</si>
  <si>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</si>
  <si>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</si>
  <si>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</si>
  <si>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</si>
  <si>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</si>
  <si>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</si>
  <si>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</si>
  <si>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</si>
  <si>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</si>
  <si>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</si>
  <si>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</si>
  <si>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</si>
  <si>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</si>
  <si>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</si>
  <si>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</si>
  <si>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</si>
  <si>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</si>
  <si>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</si>
  <si>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</si>
  <si>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</si>
  <si>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</si>
  <si>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</si>
  <si>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</si>
  <si>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</si>
  <si>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</si>
  <si>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</si>
  <si>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</si>
  <si>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</si>
  <si>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</si>
  <si>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</si>
  <si>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</si>
  <si>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</si>
  <si>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</si>
  <si>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</si>
  <si>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</si>
  <si>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</si>
  <si>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</si>
  <si>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</si>
  <si>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</si>
  <si>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</si>
  <si>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</si>
  <si>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</si>
  <si>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</si>
  <si>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</si>
  <si>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</si>
  <si>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</si>
  <si>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</si>
  <si>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</si>
  <si>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</si>
  <si>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</si>
  <si>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</si>
  <si>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</si>
  <si>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</si>
  <si>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</si>
  <si>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</si>
  <si>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</si>
  <si>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</si>
  <si>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</si>
  <si>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</si>
  <si>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</si>
  <si>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</si>
  <si>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</si>
  <si>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</si>
  <si>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</si>
  <si>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</si>
  <si>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</si>
  <si>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</si>
  <si>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</si>
  <si>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</si>
  <si>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</si>
  <si>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</si>
  <si>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</si>
  <si>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</si>
  <si>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</si>
  <si>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</si>
  <si>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</si>
  <si>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</si>
  <si>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</si>
  <si>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</si>
  <si>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</si>
  <si>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</si>
  <si>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</si>
  <si>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</si>
  <si>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</si>
  <si>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</si>
  <si>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</si>
  <si>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</si>
  <si>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</si>
  <si>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</si>
  <si>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</si>
  <si>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</si>
  <si>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</si>
  <si>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</si>
  <si>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</si>
  <si>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</si>
  <si>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</si>
  <si>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</si>
  <si>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</si>
  <si>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</si>
  <si>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</si>
  <si>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</si>
  <si>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</si>
  <si>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</si>
  <si>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</si>
  <si>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</si>
  <si>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</si>
  <si>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</si>
  <si>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</si>
  <si>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</si>
  <si>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</si>
  <si>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</si>
  <si>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</si>
  <si>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</si>
  <si>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</si>
  <si>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</si>
  <si>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</si>
  <si>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</si>
  <si>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</si>
  <si>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</si>
  <si>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</si>
  <si>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</si>
  <si>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</si>
  <si>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</si>
  <si>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</si>
  <si>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</si>
  <si>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</si>
  <si>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</si>
  <si>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</si>
  <si>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</si>
  <si>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</si>
  <si>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</si>
  <si>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</si>
  <si>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</si>
  <si>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</si>
  <si>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</si>
  <si>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</si>
  <si>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</si>
  <si>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</si>
  <si>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</si>
  <si>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</si>
  <si>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</si>
  <si>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</si>
  <si>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</si>
  <si>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</si>
  <si>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</si>
  <si>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</si>
  <si>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</si>
  <si>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</si>
  <si>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</si>
  <si>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</si>
  <si>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</si>
  <si>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</si>
  <si>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</si>
  <si>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</si>
  <si>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</si>
  <si>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</si>
  <si>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</si>
  <si>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</si>
  <si>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</si>
  <si>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</si>
  <si>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</si>
  <si>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</si>
  <si>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</si>
  <si>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</si>
  <si>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</si>
  <si>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</si>
  <si>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</si>
  <si>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</si>
  <si>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</si>
  <si>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</si>
  <si>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</si>
  <si>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</si>
  <si>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</si>
  <si>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</si>
  <si>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</si>
  <si>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</si>
  <si>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</si>
  <si>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</si>
  <si>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</si>
  <si>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</si>
  <si>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</si>
  <si>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</si>
  <si>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</si>
  <si>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</si>
  <si>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</si>
  <si>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</si>
  <si>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</si>
  <si>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</si>
  <si>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</si>
  <si>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</si>
  <si>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</si>
  <si>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</si>
  <si>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</si>
  <si>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</si>
  <si>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</si>
  <si>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</si>
  <si>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</si>
  <si>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</si>
  <si>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</si>
  <si>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</si>
  <si>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</si>
  <si>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</si>
  <si>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</si>
  <si>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</si>
  <si>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</si>
  <si>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</si>
  <si>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</si>
  <si>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</si>
  <si>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</si>
  <si>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</si>
  <si>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</si>
  <si>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</si>
  <si>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</si>
  <si>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</si>
  <si>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</si>
  <si>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</si>
  <si>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</si>
  <si>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</si>
  <si>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</si>
  <si>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</si>
  <si>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</si>
  <si>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</si>
  <si>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</si>
  <si>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</si>
  <si>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</si>
  <si>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</si>
  <si>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</si>
  <si>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</si>
  <si>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</si>
  <si>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</si>
  <si>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</si>
  <si>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</si>
  <si>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</si>
  <si>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</si>
  <si>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</si>
  <si>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</si>
  <si>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</si>
  <si>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</si>
  <si>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</si>
  <si>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</si>
  <si>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</si>
  <si>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</si>
  <si>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</si>
  <si>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</si>
  <si>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</si>
  <si>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</si>
  <si>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</si>
  <si>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</si>
  <si>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</si>
  <si>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</si>
  <si>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</si>
  <si>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</si>
  <si>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</si>
  <si>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</si>
  <si>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</si>
  <si>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</si>
  <si>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</si>
  <si>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</si>
  <si>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</si>
  <si>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</si>
  <si>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</si>
  <si>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</si>
  <si>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</si>
  <si>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</si>
  <si>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</si>
  <si>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</si>
  <si>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</si>
  <si>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</si>
  <si>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</si>
  <si>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</si>
  <si>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</si>
  <si>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</si>
  <si>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</si>
  <si>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</si>
  <si>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</si>
  <si>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</si>
  <si>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</si>
  <si>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</si>
  <si>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</si>
  <si>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</si>
  <si>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</si>
  <si>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</si>
  <si>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</si>
  <si>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</si>
  <si>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</si>
  <si>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</si>
  <si>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</si>
  <si>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</si>
  <si>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</si>
  <si>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</si>
  <si>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</si>
  <si>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</si>
  <si>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</si>
  <si>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</si>
  <si>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</si>
  <si>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</si>
  <si>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</si>
  <si>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</si>
  <si>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</si>
  <si>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</si>
  <si>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</si>
  <si>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</si>
  <si>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</si>
  <si>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</si>
  <si>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</si>
  <si>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</si>
  <si>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</si>
  <si>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</si>
  <si>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</si>
  <si>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</si>
  <si>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</si>
  <si>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</si>
  <si>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</si>
  <si>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</si>
  <si>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</si>
  <si>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</si>
  <si>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</si>
  <si>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</si>
  <si>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</si>
  <si>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</si>
  <si>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</si>
  <si>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</si>
  <si>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</si>
  <si>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</si>
  <si>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</si>
  <si>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</si>
  <si>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</si>
  <si>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</si>
  <si>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</si>
  <si>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</si>
  <si>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</si>
  <si>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</si>
  <si>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</si>
  <si>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</si>
  <si>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</si>
  <si>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</si>
  <si>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</si>
  <si>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</si>
  <si>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</si>
  <si>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</si>
  <si>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</si>
  <si>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</si>
  <si>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</si>
  <si>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</si>
  <si>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</si>
  <si>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</si>
  <si>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</si>
  <si>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</si>
  <si>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</si>
  <si>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</si>
  <si>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</si>
  <si>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</si>
  <si>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</si>
  <si>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</si>
  <si>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</si>
  <si>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</si>
  <si>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</si>
  <si>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</si>
  <si>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</si>
  <si>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</si>
  <si>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</si>
  <si>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</si>
  <si>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</si>
  <si>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</si>
  <si>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</si>
  <si>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</si>
  <si>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</si>
  <si>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</si>
  <si>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</si>
  <si>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</si>
  <si>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</si>
  <si>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</si>
  <si>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</si>
  <si>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</si>
  <si>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</si>
  <si>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</si>
  <si>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</si>
  <si>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</si>
  <si>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</si>
  <si>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</si>
  <si>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</si>
  <si>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</si>
  <si>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</si>
  <si>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</si>
  <si>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</si>
  <si>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</si>
  <si>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</si>
  <si>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</si>
  <si>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</si>
  <si>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</si>
  <si>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</si>
  <si>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</si>
  <si>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</si>
  <si>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</si>
  <si>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</si>
  <si>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</si>
  <si>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</si>
  <si>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</si>
  <si>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</si>
  <si>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</si>
  <si>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</si>
  <si>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</si>
  <si>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</si>
  <si>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</si>
  <si>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</si>
  <si>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</si>
  <si>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</si>
  <si>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</si>
  <si>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</si>
  <si>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</si>
  <si>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</si>
  <si>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</si>
  <si>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</si>
  <si>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</si>
  <si>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</si>
  <si>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</si>
  <si>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</si>
  <si>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</si>
  <si>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</si>
  <si>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</si>
  <si>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</si>
  <si>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</si>
  <si>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</si>
  <si>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</si>
  <si>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</si>
  <si>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</si>
  <si>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</si>
  <si>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</si>
  <si>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</si>
  <si>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</si>
  <si>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</si>
  <si>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</si>
  <si>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</si>
  <si>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</si>
  <si>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</si>
  <si>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</si>
  <si>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</si>
  <si>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</si>
  <si>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</si>
  <si>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</si>
  <si>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</si>
  <si>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</si>
  <si>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</si>
  <si>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</si>
  <si>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</si>
  <si>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</si>
  <si>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</si>
  <si>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</si>
  <si>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</si>
  <si>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</si>
  <si>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</si>
  <si>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</si>
  <si>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</si>
  <si>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</si>
  <si>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</si>
  <si>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</si>
  <si>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</si>
  <si>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</si>
  <si>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</si>
  <si>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</si>
  <si>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</si>
  <si>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</si>
  <si>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</si>
  <si>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</si>
  <si>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</si>
  <si>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</si>
  <si>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</si>
  <si>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</si>
  <si>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</si>
  <si>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</si>
  <si>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</si>
  <si>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</si>
  <si>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</si>
  <si>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</si>
  <si>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</si>
  <si>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</si>
  <si>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</si>
  <si>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</si>
  <si>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</si>
  <si>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</si>
  <si>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</si>
  <si>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</si>
  <si>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</si>
  <si>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</si>
  <si>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</si>
  <si>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</si>
  <si>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</si>
  <si>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</si>
  <si>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</si>
  <si>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</si>
  <si>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</si>
  <si>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</si>
  <si>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</si>
  <si>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</si>
  <si>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</si>
  <si>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</si>
  <si>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</si>
  <si>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</si>
  <si>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</si>
  <si>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</si>
  <si>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</si>
  <si>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</si>
  <si>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</si>
  <si>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</si>
  <si>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</si>
  <si>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</si>
  <si>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</si>
  <si>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</si>
  <si>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</si>
  <si>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</si>
  <si>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</si>
  <si>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</si>
  <si>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</si>
  <si>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</si>
  <si>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</si>
  <si>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</si>
  <si>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</si>
  <si>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</si>
  <si>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</si>
  <si>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</si>
  <si>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</si>
  <si>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</si>
  <si>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</si>
  <si>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</si>
  <si>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</si>
  <si>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</si>
  <si>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</si>
  <si>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</si>
  <si>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</si>
  <si>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</si>
  <si>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</si>
  <si>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</si>
  <si>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</si>
  <si>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</si>
  <si>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</si>
  <si>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</si>
  <si>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</si>
  <si>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</si>
  <si>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</si>
  <si>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</si>
  <si>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</si>
  <si>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</si>
  <si>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</si>
  <si>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</si>
  <si>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</si>
  <si>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</si>
  <si>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</si>
  <si>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</si>
  <si>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</si>
  <si>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</si>
  <si>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</si>
  <si>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</si>
  <si>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</si>
  <si>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</si>
  <si>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</si>
  <si>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</si>
  <si>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</si>
  <si>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</si>
  <si>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</si>
  <si>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</si>
  <si>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</si>
  <si>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</si>
  <si>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</si>
  <si>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</si>
  <si>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</si>
  <si>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</si>
  <si>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</si>
  <si>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</si>
  <si>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</si>
  <si>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</si>
  <si>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</si>
  <si>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</si>
  <si>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</si>
  <si>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</si>
  <si>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</si>
  <si>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</si>
  <si>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</si>
  <si>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</si>
  <si>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</si>
  <si>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</si>
  <si>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</si>
  <si>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</si>
  <si>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</si>
  <si>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</si>
  <si>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</si>
  <si>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</si>
  <si>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</si>
  <si>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</si>
  <si>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</si>
  <si>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</si>
  <si>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</si>
  <si>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</si>
  <si>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</si>
  <si>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</si>
  <si>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</si>
  <si>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</si>
  <si>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</si>
  <si>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</si>
  <si>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</si>
  <si>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</si>
  <si>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</si>
  <si>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</si>
  <si>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</si>
  <si>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</si>
  <si>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</si>
  <si>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</si>
  <si>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</si>
  <si>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</si>
  <si>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</si>
  <si>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</si>
  <si>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</si>
  <si>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</si>
  <si>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</si>
  <si>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</si>
  <si>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</si>
  <si>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</si>
  <si>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</si>
  <si>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</si>
  <si>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</si>
  <si>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</si>
  <si>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</si>
  <si>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</si>
  <si>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</si>
  <si>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</si>
  <si>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</si>
  <si>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</si>
  <si>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</si>
  <si>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</si>
  <si>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</si>
  <si>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</si>
  <si>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</si>
  <si>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</si>
  <si>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</si>
  <si>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</si>
  <si>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</si>
  <si>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</si>
  <si>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</si>
  <si>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</si>
  <si>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</si>
  <si>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</si>
  <si>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</si>
  <si>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</si>
  <si>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</si>
  <si>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</si>
  <si>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</si>
  <si>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</si>
  <si>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</si>
  <si>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</si>
  <si>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</si>
  <si>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</si>
  <si>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</si>
  <si>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</si>
  <si>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</si>
  <si>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</si>
  <si>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</si>
  <si>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</si>
  <si>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</si>
  <si>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</si>
  <si>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</si>
  <si>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</si>
  <si>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</si>
  <si>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</si>
  <si>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</si>
  <si>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</si>
  <si>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</si>
  <si>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</si>
  <si>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</si>
  <si>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</si>
  <si>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</si>
  <si>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</si>
  <si>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</si>
  <si>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</si>
  <si>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</si>
  <si>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</si>
  <si>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</si>
  <si>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</si>
  <si>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</si>
  <si>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</si>
  <si>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</si>
  <si>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</si>
  <si>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</si>
  <si>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</si>
  <si>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</si>
  <si>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</si>
  <si>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</si>
  <si>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</si>
  <si>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</si>
  <si>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</si>
  <si>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</si>
  <si>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</si>
  <si>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</si>
  <si>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</si>
  <si>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</si>
  <si>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</si>
  <si>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</si>
  <si>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</si>
  <si>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</si>
  <si>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</si>
  <si>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</si>
  <si>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</si>
  <si>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</si>
  <si>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</si>
  <si>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</si>
  <si>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</si>
  <si>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</si>
  <si>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</si>
  <si>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</si>
  <si>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</si>
  <si>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</si>
  <si>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</si>
  <si>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</si>
  <si>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</si>
  <si>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</si>
  <si>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</si>
  <si>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</si>
  <si>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</si>
  <si>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</si>
  <si>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</si>
  <si>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</si>
  <si>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</si>
  <si>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</si>
  <si>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</si>
  <si>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</si>
  <si>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</si>
  <si>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</si>
  <si>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</si>
  <si>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</si>
  <si>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</si>
  <si>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</si>
  <si>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</si>
  <si>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</si>
  <si>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</si>
  <si>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</si>
  <si>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</si>
  <si>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</si>
  <si>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</si>
  <si>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</si>
  <si>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</si>
  <si>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</si>
  <si>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</si>
  <si>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</si>
  <si>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</si>
  <si>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</si>
  <si>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</si>
  <si>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</si>
  <si>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</si>
  <si>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</si>
  <si>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</si>
  <si>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</si>
  <si>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</si>
  <si>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</si>
  <si>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</si>
  <si>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</si>
  <si>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</si>
  <si>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</si>
  <si>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</si>
  <si>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</si>
  <si>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</si>
  <si>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</si>
  <si>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</si>
  <si>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</si>
  <si>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</si>
  <si>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</si>
  <si>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</si>
  <si>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</si>
  <si>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</si>
  <si>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</si>
  <si>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</si>
  <si>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</si>
  <si>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</si>
  <si>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</si>
  <si>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</si>
  <si>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</si>
  <si>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</si>
  <si>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</si>
  <si>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</si>
  <si>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</si>
  <si>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</si>
  <si>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</si>
  <si>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</si>
  <si>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</si>
  <si>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</si>
  <si>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</si>
  <si>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</si>
  <si>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</si>
  <si>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</si>
  <si>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</si>
  <si>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</si>
  <si>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</si>
  <si>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</si>
  <si>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</si>
  <si>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</si>
  <si>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</si>
  <si>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</si>
  <si>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</si>
  <si>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</si>
  <si>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</si>
  <si>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</si>
  <si>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</si>
  <si>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</si>
  <si>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</si>
  <si>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</si>
  <si>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</si>
  <si>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</si>
  <si>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</si>
  <si>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</si>
  <si>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</si>
  <si>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</si>
  <si>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</si>
  <si>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</si>
  <si>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</si>
  <si>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</si>
  <si>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</si>
  <si>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</si>
  <si>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</si>
  <si>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</si>
  <si>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</si>
  <si>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</si>
  <si>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</si>
  <si>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</si>
  <si>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</si>
  <si>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</si>
  <si>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</si>
  <si>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</si>
  <si>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</si>
  <si>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</si>
  <si>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</si>
  <si>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</si>
  <si>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</si>
  <si>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</si>
  <si>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</si>
  <si>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</si>
  <si>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</si>
  <si>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</si>
  <si>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</si>
  <si>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</si>
  <si>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</si>
  <si>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</si>
  <si>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</si>
  <si>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</si>
  <si>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</si>
  <si>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</si>
  <si>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</si>
  <si>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</si>
  <si>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</si>
  <si>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</si>
  <si>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</si>
  <si>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</si>
  <si>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</si>
  <si>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</si>
  <si>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</si>
  <si>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</si>
  <si>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</si>
  <si>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</si>
  <si>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</si>
  <si>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</si>
  <si>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</si>
  <si>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</si>
  <si>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</si>
  <si>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</si>
  <si>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</si>
  <si>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</si>
  <si>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</si>
  <si>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</si>
  <si>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</si>
  <si>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</si>
  <si>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</si>
  <si>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</si>
  <si>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</si>
  <si>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</si>
  <si>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</si>
  <si>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</si>
  <si>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</si>
  <si>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</si>
  <si>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</si>
  <si>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</si>
  <si>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</si>
  <si>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</si>
  <si>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</si>
  <si>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</si>
  <si>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</si>
  <si>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</si>
  <si>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</si>
  <si>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</si>
  <si>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</si>
  <si>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</si>
  <si>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</si>
  <si>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</si>
  <si>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</si>
  <si>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</si>
  <si>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</si>
  <si>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</si>
  <si>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</si>
  <si>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</si>
  <si>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</si>
  <si>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</si>
  <si>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</si>
  <si>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</si>
  <si>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</si>
  <si>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</si>
  <si>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</si>
  <si>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</si>
  <si>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</si>
  <si>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</si>
  <si>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</si>
  <si>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</si>
  <si>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</si>
  <si>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</si>
  <si>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</si>
  <si>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</si>
  <si>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</si>
  <si>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</si>
  <si>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</si>
  <si>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</si>
  <si>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</si>
  <si>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</si>
  <si>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</si>
  <si>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</si>
  <si>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</si>
  <si>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</si>
  <si>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</si>
  <si>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</si>
  <si>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</si>
  <si>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</si>
  <si>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</si>
  <si>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</si>
  <si>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</si>
  <si>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</si>
  <si>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</si>
  <si>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</si>
  <si>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</si>
  <si>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</si>
  <si>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</si>
  <si>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</si>
  <si>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</si>
  <si>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</si>
  <si>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</si>
  <si>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</si>
  <si>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</si>
  <si>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</si>
  <si>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</si>
  <si>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</si>
  <si>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</si>
  <si>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</si>
  <si>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</si>
  <si>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</si>
  <si>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</si>
  <si>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</si>
  <si>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</si>
  <si>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</si>
  <si>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</si>
  <si>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</si>
  <si>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</si>
  <si>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</si>
  <si>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</si>
  <si>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</si>
  <si>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</si>
  <si>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</si>
  <si>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</si>
  <si>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</si>
  <si>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</si>
  <si>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</si>
  <si>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</si>
  <si>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</si>
  <si>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</si>
  <si>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</si>
  <si>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</si>
  <si>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</si>
  <si>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</si>
  <si>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</si>
  <si>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</si>
  <si>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</si>
  <si>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</si>
  <si>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</si>
  <si>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</si>
  <si>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</si>
  <si>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</si>
  <si>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</si>
  <si>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</si>
  <si>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</si>
  <si>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</si>
  <si>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</si>
  <si>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</si>
  <si>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</si>
  <si>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</si>
  <si>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</si>
  <si>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</si>
  <si>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</si>
  <si>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</si>
  <si>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</si>
  <si>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</si>
  <si>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</si>
  <si>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</si>
  <si>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</si>
  <si>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</si>
  <si>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</si>
  <si>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</si>
  <si>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</si>
  <si>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</si>
  <si>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</si>
  <si>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</si>
  <si>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</si>
  <si>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</si>
  <si>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</si>
  <si>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</si>
  <si>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</si>
  <si>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</si>
  <si>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</si>
  <si>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</si>
  <si>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</si>
  <si>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</si>
  <si>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</si>
  <si>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</si>
  <si>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</si>
  <si>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</si>
  <si>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</si>
  <si>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</si>
  <si>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</si>
  <si>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</si>
  <si>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</si>
  <si>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</si>
  <si>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</si>
  <si>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</si>
  <si>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</si>
  <si>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</si>
  <si>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</si>
  <si>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</si>
  <si>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</si>
  <si>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</si>
  <si>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</si>
  <si>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</si>
  <si>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</si>
  <si>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</si>
  <si>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</si>
  <si>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</si>
  <si>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</si>
  <si>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</si>
  <si>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</si>
  <si>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</si>
  <si>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</si>
  <si>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</si>
  <si>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</si>
  <si>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</si>
  <si>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</si>
  <si>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</si>
  <si>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</si>
  <si>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</si>
  <si>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</si>
  <si>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</si>
  <si>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</si>
  <si>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</si>
  <si>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</si>
  <si>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</si>
  <si>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</si>
  <si>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</si>
  <si>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</si>
  <si>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</si>
  <si>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</si>
  <si>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</si>
  <si>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</si>
  <si>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</si>
  <si>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</si>
  <si>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</si>
  <si>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</si>
  <si>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</si>
  <si>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</si>
  <si>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</si>
  <si>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</si>
  <si>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</si>
  <si>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</si>
  <si>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</si>
  <si>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</si>
  <si>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</si>
  <si>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</si>
  <si>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</si>
  <si>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</si>
  <si>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</si>
  <si>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</si>
  <si>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</si>
  <si>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</si>
  <si>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</si>
  <si>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</si>
  <si>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</si>
  <si>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</si>
  <si>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</si>
  <si>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</si>
  <si>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</si>
  <si>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</si>
  <si>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</si>
  <si>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</si>
  <si>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</si>
  <si>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</si>
  <si>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</si>
  <si>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</si>
  <si>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</si>
  <si>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</si>
  <si>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</si>
  <si>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</si>
  <si>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</si>
  <si>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</si>
  <si>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</si>
  <si>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</si>
  <si>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</si>
  <si>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</si>
  <si>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</si>
  <si>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</si>
  <si>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</si>
  <si>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</si>
  <si>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</si>
  <si>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</si>
  <si>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</si>
  <si>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</si>
  <si>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</si>
  <si>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</si>
  <si>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</si>
  <si>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</si>
  <si>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</si>
  <si>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</si>
  <si>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</si>
  <si>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</si>
  <si>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</si>
  <si>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</si>
  <si>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</si>
  <si>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</si>
  <si>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</si>
  <si>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</si>
  <si>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</si>
  <si>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</si>
  <si>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</si>
  <si>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</si>
  <si>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</si>
  <si>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</si>
  <si>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</si>
  <si>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</si>
  <si>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</si>
  <si>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</si>
  <si>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</si>
  <si>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</si>
  <si>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</si>
  <si>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</si>
  <si>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</si>
  <si>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</si>
  <si>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</si>
  <si>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</si>
  <si>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</si>
  <si>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</si>
  <si>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</si>
  <si>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</si>
  <si>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</si>
  <si>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</si>
  <si>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</si>
  <si>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</si>
  <si>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</si>
  <si>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</si>
  <si>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</si>
  <si>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</si>
  <si>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</si>
  <si>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</si>
  <si>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</si>
  <si>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</si>
  <si>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</si>
  <si>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</si>
  <si>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</si>
  <si>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</si>
  <si>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</si>
  <si>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</si>
  <si>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</si>
  <si>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</si>
  <si>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</si>
  <si>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</si>
  <si>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</si>
  <si>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</si>
  <si>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</si>
  <si>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</si>
  <si>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</si>
  <si>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</si>
  <si>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</si>
  <si>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</si>
  <si>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</si>
  <si>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</si>
  <si>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</si>
  <si>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</si>
  <si>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</si>
  <si>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</si>
  <si>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</si>
  <si>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</si>
  <si>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</si>
  <si>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</si>
  <si>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</si>
  <si>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</si>
  <si>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</si>
  <si>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</si>
  <si>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</si>
  <si>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</si>
  <si>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</si>
  <si>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</si>
  <si>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</si>
  <si>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</si>
  <si>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</si>
  <si>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</si>
  <si>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</si>
  <si>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</si>
  <si>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</si>
  <si>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</si>
  <si>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</si>
  <si>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</si>
  <si>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</si>
  <si>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</si>
  <si>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</si>
  <si>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</si>
  <si>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</si>
  <si>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</si>
  <si>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</si>
  <si>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</si>
  <si>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</si>
  <si>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</si>
  <si>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</si>
  <si>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</si>
  <si>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</si>
  <si>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</si>
  <si>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</si>
  <si>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</si>
  <si>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</si>
  <si>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</si>
  <si>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</si>
  <si>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</si>
  <si>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</si>
  <si>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</si>
  <si>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</si>
  <si>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</si>
  <si>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</si>
  <si>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</si>
  <si>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</si>
  <si>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</si>
  <si>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</si>
  <si>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</si>
  <si>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</si>
  <si>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</si>
  <si>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</si>
  <si>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</si>
  <si>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</si>
  <si>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</si>
  <si>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</si>
  <si>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</si>
  <si>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</si>
  <si>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</si>
  <si>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</si>
  <si>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</si>
  <si>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</si>
  <si>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</si>
  <si>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</si>
  <si>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</si>
  <si>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</si>
  <si>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</si>
  <si>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</si>
  <si>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</si>
  <si>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</si>
  <si>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</si>
  <si>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</si>
  <si>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</si>
  <si>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</si>
  <si>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</si>
  <si>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</si>
  <si>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</si>
  <si>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</si>
  <si>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</si>
  <si>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</si>
  <si>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</si>
  <si>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</si>
  <si>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</si>
  <si>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</si>
  <si>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</si>
  <si>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</si>
  <si>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</si>
  <si>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</si>
  <si>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</si>
  <si>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</si>
  <si>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</si>
  <si>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</si>
  <si>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</si>
  <si>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</si>
  <si>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</si>
  <si>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</si>
  <si>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</si>
  <si>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</si>
  <si>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</si>
  <si>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</si>
  <si>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</si>
  <si>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</si>
  <si>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</si>
  <si>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</si>
  <si>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</si>
  <si>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</si>
  <si>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</si>
  <si>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</si>
  <si>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</si>
  <si>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</si>
  <si>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</si>
  <si>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</si>
  <si>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</si>
  <si>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</si>
  <si>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</si>
  <si>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</si>
  <si>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</si>
  <si>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</si>
  <si>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</si>
  <si>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</si>
  <si>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</si>
  <si>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</si>
  <si>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</si>
  <si>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</si>
  <si>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</si>
  <si>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</si>
  <si>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</si>
  <si>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</si>
  <si>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</si>
  <si>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</si>
  <si>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</si>
  <si>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</si>
  <si>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</si>
  <si>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</si>
  <si>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</si>
  <si>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</si>
  <si>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</si>
  <si>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</si>
  <si>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</si>
  <si>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</si>
  <si>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</si>
  <si>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</si>
  <si>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</si>
  <si>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</si>
  <si>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</si>
  <si>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</si>
  <si>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</si>
  <si>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</si>
  <si>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</si>
  <si>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</si>
  <si>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</si>
  <si>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</si>
  <si>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</si>
  <si>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</si>
  <si>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</si>
  <si>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</si>
  <si>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</si>
  <si>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</si>
  <si>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</si>
  <si>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</si>
  <si>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</si>
  <si>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</si>
  <si>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</si>
  <si>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</si>
  <si>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</si>
  <si>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</si>
  <si>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</si>
  <si>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</si>
  <si>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</si>
  <si>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</si>
  <si>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</si>
  <si>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</si>
  <si>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</si>
  <si>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</si>
  <si>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</si>
  <si>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</si>
  <si>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</si>
  <si>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</si>
  <si>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</si>
  <si>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</si>
  <si>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</si>
  <si>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</si>
  <si>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</si>
  <si>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</si>
  <si>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</si>
  <si>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</si>
  <si>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</si>
  <si>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</si>
  <si>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</si>
  <si>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</si>
  <si>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</si>
  <si>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</si>
  <si>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</si>
  <si>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</si>
  <si>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</si>
  <si>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</si>
  <si>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</si>
  <si>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</si>
  <si>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</si>
  <si>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</si>
  <si>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</si>
  <si>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</si>
  <si>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</si>
  <si>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</si>
  <si>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</si>
  <si>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</si>
  <si>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</si>
  <si>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</si>
  <si>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</si>
  <si>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</si>
  <si>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</si>
  <si>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</si>
  <si>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</si>
  <si>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</si>
  <si>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</si>
  <si>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</si>
  <si>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</si>
  <si>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</si>
  <si>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</si>
  <si>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</si>
  <si>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</si>
  <si>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</si>
  <si>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</si>
  <si>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</si>
  <si>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</si>
  <si>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</si>
  <si>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</si>
  <si>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</si>
  <si>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</si>
  <si>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</si>
  <si>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</si>
  <si>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</si>
  <si>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</si>
  <si>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</si>
  <si>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</si>
  <si>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</si>
  <si>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</si>
  <si>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</si>
  <si>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</si>
  <si>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</si>
  <si>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</si>
  <si>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</si>
  <si>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</si>
  <si>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</si>
  <si>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</si>
  <si>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</si>
  <si>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</si>
  <si>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</si>
  <si>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</si>
  <si>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</si>
  <si>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</si>
  <si>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</si>
  <si>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</si>
  <si>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</si>
  <si>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</si>
  <si>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</si>
  <si>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</si>
  <si>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</si>
  <si>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</si>
  <si>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</si>
  <si>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</si>
  <si>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</si>
  <si>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</si>
  <si>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</si>
  <si>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</si>
  <si>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</si>
  <si>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</si>
  <si>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</si>
  <si>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</si>
  <si>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</si>
  <si>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</si>
  <si>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</si>
  <si>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</si>
  <si>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</si>
  <si>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</si>
  <si>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</si>
  <si>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</si>
  <si>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</si>
  <si>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</si>
  <si>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</si>
  <si>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</si>
  <si>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</si>
  <si>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</si>
  <si>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</si>
  <si>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</si>
  <si>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</si>
  <si>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</si>
  <si>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</si>
  <si>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</si>
  <si>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</si>
  <si>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</si>
  <si>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</si>
  <si>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</si>
  <si>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</si>
  <si>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</si>
  <si>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</si>
  <si>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</si>
  <si>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</si>
  <si>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</si>
  <si>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</si>
  <si>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</si>
  <si>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</si>
  <si>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</si>
  <si>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</si>
  <si>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</si>
  <si>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</si>
  <si>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</si>
  <si>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</si>
  <si>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</si>
  <si>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</si>
  <si>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</si>
  <si>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</si>
  <si>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</si>
  <si>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</si>
  <si>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</si>
  <si>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</si>
  <si>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</si>
  <si>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</si>
  <si>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</si>
  <si>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</si>
  <si>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</si>
  <si>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</si>
  <si>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</si>
  <si>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</si>
  <si>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</si>
  <si>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</si>
  <si>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</si>
  <si>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</si>
  <si>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</si>
  <si>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</si>
  <si>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</si>
  <si>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</si>
  <si>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</si>
  <si>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</si>
  <si>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</si>
  <si>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</si>
  <si>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</si>
  <si>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</si>
  <si>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</si>
  <si>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</si>
  <si>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</si>
  <si>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</si>
  <si>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</si>
  <si>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</si>
  <si>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</si>
  <si>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</si>
  <si>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</si>
  <si>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</si>
  <si>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</si>
  <si>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</si>
  <si>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</si>
  <si>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</si>
  <si>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</si>
  <si>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</si>
  <si>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</si>
  <si>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</si>
  <si>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</si>
  <si>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</si>
  <si>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</si>
  <si>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</si>
  <si>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</si>
  <si>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</si>
  <si>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</si>
  <si>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</si>
  <si>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</si>
  <si>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</si>
  <si>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</si>
  <si>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</si>
  <si>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</si>
  <si>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</si>
  <si>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</si>
  <si>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</si>
  <si>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</si>
  <si>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</si>
  <si>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</si>
  <si>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</si>
  <si>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</si>
  <si>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</si>
  <si>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</si>
  <si>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</si>
  <si>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</si>
  <si>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</si>
  <si>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</si>
  <si>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</si>
  <si>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</si>
  <si>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</si>
  <si>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</si>
  <si>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</si>
  <si>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</si>
  <si>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</si>
  <si>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</si>
  <si>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</si>
  <si>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</si>
  <si>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</si>
  <si>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</si>
  <si>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</si>
  <si>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</si>
  <si>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</si>
  <si>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</si>
  <si>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</si>
  <si>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</si>
  <si>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</si>
  <si>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</si>
  <si>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</si>
  <si>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</si>
  <si>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</si>
  <si>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</si>
  <si>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</si>
  <si>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</si>
  <si>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</si>
  <si>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</si>
  <si>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</si>
  <si>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</si>
  <si>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</si>
  <si>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</si>
  <si>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</si>
  <si>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</si>
  <si>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</si>
  <si>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</si>
  <si>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</si>
  <si>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</si>
  <si>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</si>
  <si>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</si>
  <si>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</si>
  <si>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</si>
  <si>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</si>
  <si>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</si>
  <si>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</si>
  <si>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</si>
  <si>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</si>
  <si>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</si>
  <si>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</si>
  <si>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</si>
  <si>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</si>
  <si>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</si>
  <si>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</si>
  <si>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</si>
  <si>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</si>
  <si>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</si>
  <si>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</si>
  <si>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</si>
  <si>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</si>
  <si>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</si>
  <si>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</si>
  <si>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</si>
  <si>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</si>
  <si>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</si>
  <si>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</si>
  <si>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</si>
  <si>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</si>
  <si>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</si>
  <si>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</si>
  <si>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</si>
  <si>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</si>
  <si>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</si>
  <si>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</si>
  <si>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</si>
  <si>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</si>
  <si>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</si>
  <si>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</si>
  <si>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</si>
  <si>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</si>
  <si>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</si>
  <si>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</si>
  <si>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</si>
  <si>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</si>
  <si>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</si>
  <si>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</si>
  <si>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</si>
  <si>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</si>
  <si>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</si>
  <si>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</si>
  <si>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</si>
  <si>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</si>
  <si>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</si>
  <si>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</si>
  <si>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</si>
  <si>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</si>
  <si>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</si>
  <si>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</si>
  <si>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</si>
  <si>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</si>
  <si>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</si>
  <si>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</si>
  <si>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</si>
  <si>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</si>
  <si>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</si>
  <si>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</si>
  <si>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</si>
  <si>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</si>
  <si>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</si>
  <si>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</si>
  <si>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</si>
  <si>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</si>
  <si>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</si>
  <si>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</si>
  <si>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</si>
  <si>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</si>
  <si>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</si>
  <si>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</si>
  <si>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</si>
  <si>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</si>
  <si>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</si>
  <si>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</si>
  <si>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</si>
  <si>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</si>
  <si>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</si>
  <si>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</si>
  <si>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</si>
  <si>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</si>
  <si>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</si>
  <si>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</si>
  <si>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</si>
  <si>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</si>
  <si>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</si>
  <si>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</si>
  <si>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</si>
  <si>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</si>
  <si>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</si>
  <si>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</si>
  <si>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</si>
  <si>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</si>
  <si>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</si>
  <si>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</si>
  <si>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</si>
  <si>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</si>
  <si>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</si>
  <si>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</si>
  <si>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</si>
  <si>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</si>
  <si>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</si>
  <si>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</si>
  <si>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</si>
  <si>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</si>
  <si>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</si>
  <si>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</si>
  <si>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</si>
  <si>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</si>
  <si>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</si>
  <si>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</si>
  <si>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</si>
  <si>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</si>
  <si>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</si>
  <si>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</si>
  <si>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</si>
  <si>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</si>
  <si>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</si>
  <si>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</si>
  <si>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</si>
  <si>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</si>
  <si>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</si>
  <si>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</si>
  <si>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</si>
  <si>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</si>
  <si>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</si>
  <si>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</si>
  <si>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</si>
  <si>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</si>
  <si>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</si>
  <si>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</si>
  <si>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</si>
  <si>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</si>
  <si>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</si>
  <si>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</si>
  <si>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</si>
  <si>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</si>
  <si>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</si>
  <si>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</si>
  <si>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</si>
  <si>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</si>
  <si>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</si>
  <si>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</si>
  <si>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</si>
  <si>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</si>
  <si>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</si>
  <si>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</si>
  <si>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</si>
  <si>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</si>
  <si>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</si>
  <si>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</si>
  <si>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</si>
  <si>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</si>
  <si>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</si>
  <si>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</si>
  <si>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</si>
  <si>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</si>
  <si>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</si>
  <si>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</si>
  <si>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</si>
  <si>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</si>
  <si>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</si>
  <si>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</si>
  <si>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</si>
  <si>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</si>
  <si>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</si>
  <si>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</si>
  <si>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</si>
  <si>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</si>
  <si>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</si>
  <si>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</si>
  <si>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</si>
  <si>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</si>
  <si>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</si>
  <si>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</si>
  <si>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</si>
  <si>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</si>
  <si>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</si>
  <si>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</si>
  <si>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</si>
  <si>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</si>
  <si>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</si>
  <si>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</si>
  <si>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</si>
  <si>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</si>
  <si>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</si>
  <si>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</si>
  <si>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</si>
  <si>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</si>
  <si>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</si>
  <si>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</si>
  <si>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</si>
  <si>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</si>
  <si>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</si>
  <si>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</si>
  <si>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</si>
  <si>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</si>
  <si>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</si>
  <si>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</si>
  <si>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</si>
  <si>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</si>
  <si>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</si>
  <si>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</si>
  <si>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</si>
  <si>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</si>
  <si>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</si>
  <si>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</si>
  <si>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</si>
  <si>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</si>
  <si>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</si>
  <si>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</si>
  <si>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</si>
  <si>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</si>
  <si>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</si>
  <si>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</si>
  <si>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</si>
  <si>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</si>
  <si>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</si>
  <si>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</si>
  <si>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</si>
  <si>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</si>
  <si>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</si>
  <si>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</si>
  <si>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</si>
  <si>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</si>
  <si>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</si>
  <si>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</si>
  <si>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</si>
  <si>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</si>
  <si>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</si>
  <si>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</si>
  <si>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</si>
  <si>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</si>
  <si>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</si>
  <si>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</si>
  <si>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</si>
  <si>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</si>
  <si>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</si>
  <si>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</si>
  <si>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</si>
  <si>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</si>
  <si>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</si>
  <si>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</si>
  <si>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</si>
  <si>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</si>
  <si>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</si>
  <si>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</si>
  <si>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</si>
  <si>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</si>
  <si>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</si>
  <si>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</si>
  <si>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</si>
  <si>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</si>
  <si>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</si>
  <si>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</si>
  <si>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</si>
  <si>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</si>
  <si>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</si>
  <si>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</si>
  <si>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</si>
  <si>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</si>
  <si>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</si>
  <si>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</si>
  <si>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</si>
  <si>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</si>
  <si>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</si>
  <si>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</si>
  <si>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</si>
  <si>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</si>
  <si>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</si>
  <si>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</si>
  <si>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</si>
  <si>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</si>
  <si>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</si>
  <si>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</si>
  <si>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</si>
  <si>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</si>
  <si>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</si>
  <si>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</si>
  <si>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</si>
  <si>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</si>
  <si>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</si>
  <si>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</si>
  <si>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</si>
  <si>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</si>
  <si>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</si>
  <si>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</si>
  <si>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</si>
  <si>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</si>
  <si>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</si>
  <si>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</si>
  <si>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</si>
  <si>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</si>
  <si>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</si>
  <si>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</si>
  <si>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</si>
  <si>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</si>
  <si>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</si>
  <si>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</si>
  <si>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</si>
  <si>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</si>
  <si>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</si>
  <si>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</si>
  <si>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</si>
  <si>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</si>
  <si>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</si>
  <si>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</si>
  <si>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</si>
  <si>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</si>
  <si>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</si>
  <si>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</si>
  <si>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</si>
  <si>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</si>
  <si>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</si>
  <si>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</si>
  <si>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</si>
  <si>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</si>
  <si>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</si>
  <si>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</si>
  <si>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</si>
  <si>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</si>
  <si>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</si>
  <si>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</si>
  <si>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</si>
  <si>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</si>
  <si>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</si>
  <si>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</si>
  <si>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</si>
  <si>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</si>
  <si>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</si>
  <si>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</si>
  <si>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</si>
  <si>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</si>
  <si>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</si>
  <si>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</si>
  <si>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</si>
  <si>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</si>
  <si>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</si>
  <si>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</si>
  <si>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</si>
  <si>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</si>
  <si>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</si>
  <si>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</si>
  <si>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</si>
  <si>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</si>
  <si>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</si>
  <si>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</si>
  <si>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</si>
  <si>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</si>
  <si>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</si>
  <si>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</si>
  <si>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</si>
  <si>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</si>
  <si>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</si>
  <si>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</si>
  <si>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</si>
  <si>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</si>
  <si>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</si>
  <si>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</si>
  <si>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</si>
  <si>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</si>
  <si>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</si>
  <si>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</si>
  <si>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</si>
  <si>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</si>
  <si>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</si>
  <si>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</si>
  <si>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</si>
  <si>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</si>
  <si>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</si>
  <si>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</si>
  <si>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</si>
  <si>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</si>
  <si>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</si>
  <si>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</si>
  <si>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</si>
  <si>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</si>
  <si>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</si>
  <si>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</si>
  <si>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</si>
  <si>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</si>
  <si>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</si>
  <si>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</si>
  <si>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</si>
  <si>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</si>
  <si>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</si>
  <si>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</si>
  <si>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</si>
  <si>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</si>
  <si>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</si>
  <si>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</si>
  <si>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</si>
  <si>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</si>
  <si>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</si>
  <si>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</si>
  <si>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</si>
  <si>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</si>
  <si>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</si>
  <si>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</si>
  <si>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</si>
  <si>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</si>
  <si>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</si>
  <si>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</si>
  <si>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</si>
  <si>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</si>
  <si>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</si>
  <si>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</si>
  <si>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</si>
  <si>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</si>
  <si>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</si>
  <si>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</si>
  <si>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</si>
  <si>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</si>
  <si>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</si>
  <si>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</si>
  <si>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</si>
  <si>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</si>
  <si>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</si>
  <si>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</si>
  <si>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</si>
  <si>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</si>
  <si>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</si>
  <si>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</si>
  <si>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</si>
  <si>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</si>
  <si>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</si>
  <si>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</si>
  <si>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</si>
  <si>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</si>
  <si>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</si>
  <si>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</si>
  <si>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</si>
  <si>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</si>
  <si>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</si>
  <si>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</si>
  <si>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</si>
  <si>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</si>
  <si>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</si>
  <si>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</si>
  <si>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</si>
  <si>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</si>
  <si>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</si>
  <si>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</si>
  <si>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</si>
  <si>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</si>
  <si>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</si>
  <si>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</si>
  <si>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</si>
  <si>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</si>
  <si>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</si>
  <si>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</si>
  <si>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</si>
  <si>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</si>
  <si>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</si>
  <si>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</si>
  <si>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</si>
  <si>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</si>
  <si>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</si>
  <si>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</si>
  <si>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</si>
  <si>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</si>
  <si>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</si>
  <si>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</si>
  <si>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</si>
  <si>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</si>
  <si>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</si>
  <si>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</si>
  <si>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</si>
  <si>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</si>
  <si>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</si>
  <si>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</si>
  <si>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</si>
  <si>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</si>
  <si>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</si>
  <si>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</si>
  <si>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</si>
  <si>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</si>
  <si>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</si>
  <si>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</si>
  <si>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</si>
  <si>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</si>
  <si>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</si>
  <si>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</si>
  <si>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</si>
  <si>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</si>
  <si>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</si>
  <si>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</si>
  <si>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</si>
  <si>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</si>
  <si>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</si>
  <si>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</si>
  <si>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</si>
  <si>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</si>
  <si>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</si>
  <si>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</si>
  <si>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</si>
  <si>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</si>
  <si>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</si>
  <si>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</si>
  <si>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</si>
  <si>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</si>
  <si>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</si>
  <si>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</si>
  <si>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</si>
  <si>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</si>
  <si>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</si>
  <si>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</si>
  <si>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</si>
  <si>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</si>
  <si>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</si>
  <si>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</si>
  <si>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</si>
  <si>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</si>
  <si>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</si>
  <si>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</si>
  <si>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</si>
  <si>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</si>
  <si>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</si>
  <si>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</si>
  <si>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</si>
  <si>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</si>
  <si>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</si>
  <si>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</si>
  <si>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</si>
  <si>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</si>
  <si>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</si>
  <si>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</si>
  <si>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</si>
  <si>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</si>
  <si>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</si>
  <si>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</si>
  <si>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</si>
  <si>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</si>
  <si>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</si>
  <si>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</si>
  <si>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</si>
  <si>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</si>
  <si>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</si>
  <si>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</si>
  <si>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</si>
  <si>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</si>
  <si>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</si>
  <si>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</si>
  <si>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</si>
  <si>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</si>
  <si>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</si>
  <si>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</si>
  <si>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</si>
  <si>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</si>
  <si>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</si>
  <si>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</si>
  <si>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</si>
  <si>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</si>
  <si>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</si>
  <si>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</si>
  <si>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</si>
  <si>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</si>
  <si>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</si>
  <si>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</si>
  <si>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</si>
  <si>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</si>
  <si>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</si>
  <si>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</si>
  <si>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</si>
  <si>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</si>
  <si>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</si>
  <si>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</si>
  <si>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</si>
  <si>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</si>
  <si>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</si>
  <si>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</si>
  <si>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</si>
  <si>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</si>
  <si>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</si>
  <si>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</si>
  <si>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</si>
  <si>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</si>
  <si>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</si>
  <si>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</si>
  <si>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</si>
  <si>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</si>
  <si>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</si>
  <si>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</si>
  <si>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</si>
  <si>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</si>
  <si>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</si>
  <si>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</si>
  <si>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</si>
  <si>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</si>
  <si>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</si>
  <si>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</si>
  <si>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</si>
  <si>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</si>
  <si>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</si>
  <si>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</si>
  <si>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</si>
  <si>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</si>
  <si>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</si>
  <si>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</si>
  <si>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</si>
  <si>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</si>
  <si>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</si>
  <si>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</si>
  <si>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</si>
  <si>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</si>
  <si>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</si>
  <si>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</si>
  <si>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</si>
  <si>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</si>
  <si>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</si>
  <si>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</si>
  <si>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</si>
  <si>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</si>
  <si>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</si>
  <si>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</si>
  <si>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</si>
  <si>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</si>
  <si>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</si>
  <si>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</si>
  <si>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</si>
  <si>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</si>
  <si>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</si>
  <si>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</si>
  <si>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</si>
  <si>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</si>
  <si>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</si>
  <si>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</si>
  <si>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</si>
  <si>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</si>
  <si>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</si>
  <si>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</si>
  <si>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</si>
  <si>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</si>
  <si>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</si>
  <si>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</si>
  <si>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</si>
  <si>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</si>
  <si>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</si>
  <si>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</si>
  <si>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</si>
  <si>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</si>
  <si>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</si>
  <si>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</si>
  <si>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</si>
  <si>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</si>
  <si>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</si>
  <si>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</si>
  <si>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</si>
  <si>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</si>
  <si>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</si>
  <si>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</si>
  <si>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</si>
  <si>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</si>
  <si>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</si>
  <si>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</si>
  <si>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</si>
  <si>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</si>
  <si>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</si>
  <si>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</si>
  <si>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</si>
  <si>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</si>
  <si>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</si>
  <si>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</si>
  <si>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</si>
  <si>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</si>
  <si>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</si>
  <si>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</si>
  <si>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</si>
  <si>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</si>
  <si>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</si>
  <si>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</si>
  <si>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</si>
  <si>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</si>
  <si>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</si>
  <si>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</si>
  <si>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</si>
  <si>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</si>
  <si>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</si>
  <si>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</si>
  <si>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</si>
  <si>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</si>
  <si>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</si>
  <si>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</si>
  <si>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</si>
  <si>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</si>
  <si>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</si>
  <si>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</si>
  <si>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</si>
  <si>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</si>
  <si>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</si>
  <si>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</si>
  <si>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</si>
  <si>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</si>
  <si>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</si>
  <si>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</si>
  <si>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</si>
  <si>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</si>
  <si>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</si>
  <si>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</si>
  <si>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</si>
  <si>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</si>
  <si>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</si>
  <si>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</si>
  <si>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</si>
  <si>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</si>
  <si>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</si>
  <si>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</si>
  <si>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</si>
  <si>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</si>
  <si>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</si>
  <si>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</si>
  <si>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</si>
  <si>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</si>
  <si>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</si>
  <si>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</si>
  <si>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</si>
  <si>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</si>
  <si>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</si>
  <si>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</si>
  <si>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</si>
  <si>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</si>
  <si>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</si>
  <si>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</si>
  <si>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</si>
  <si>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</si>
  <si>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</si>
  <si>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</si>
  <si>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</si>
  <si>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</si>
  <si>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</si>
  <si>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</si>
  <si>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</si>
  <si>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</si>
  <si>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</si>
  <si>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</si>
  <si>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</si>
  <si>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</si>
  <si>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</si>
  <si>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</si>
  <si>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</si>
  <si>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</si>
  <si>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</si>
  <si>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</si>
  <si>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</si>
  <si>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</si>
  <si>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</si>
  <si>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</si>
  <si>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</si>
  <si>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</si>
  <si>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</si>
  <si>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</si>
  <si>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</si>
  <si>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</si>
  <si>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</si>
  <si>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</si>
  <si>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</si>
  <si>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</si>
  <si>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</si>
  <si>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</si>
  <si>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</si>
  <si>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</si>
  <si>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</si>
  <si>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</si>
  <si>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</si>
  <si>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</si>
  <si>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</si>
  <si>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</si>
  <si>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</si>
  <si>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</si>
  <si>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</si>
  <si>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</si>
  <si>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</si>
  <si>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</si>
  <si>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</si>
  <si>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</si>
  <si>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</si>
  <si>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</si>
  <si>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</si>
  <si>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</si>
  <si>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</si>
  <si>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</si>
  <si>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</si>
  <si>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</si>
  <si>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</si>
  <si>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</si>
  <si>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</si>
  <si>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</si>
  <si>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</si>
  <si>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</si>
  <si>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</si>
  <si>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</si>
  <si>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</si>
  <si>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</si>
  <si>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</si>
  <si>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</si>
  <si>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</si>
  <si>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</si>
  <si>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</si>
  <si>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</si>
  <si>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</si>
  <si>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</si>
  <si>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</si>
  <si>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</si>
  <si>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</si>
  <si>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</si>
  <si>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</si>
  <si>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</si>
  <si>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</si>
  <si>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</si>
  <si>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</si>
  <si>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</si>
  <si>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</si>
  <si>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</si>
  <si>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</si>
  <si>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</si>
  <si>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</si>
  <si>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</si>
  <si>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</si>
  <si>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</si>
  <si>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</si>
  <si>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</si>
  <si>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</si>
  <si>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</si>
  <si>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</si>
  <si>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</si>
  <si>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</si>
  <si>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</si>
  <si>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</si>
  <si>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</si>
  <si>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</si>
  <si>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</si>
  <si>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</si>
  <si>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</si>
  <si>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</si>
  <si>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</si>
  <si>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</si>
  <si>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</si>
  <si>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</si>
  <si>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</si>
  <si>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</si>
  <si>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</si>
  <si>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</si>
  <si>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</si>
  <si>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</si>
  <si>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</si>
  <si>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</si>
  <si>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</si>
  <si>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</si>
  <si>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</si>
  <si>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</si>
  <si>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</si>
  <si>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</si>
  <si>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</si>
  <si>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</si>
  <si>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</si>
  <si>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</si>
  <si>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</si>
  <si>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</si>
  <si>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</si>
  <si>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</si>
  <si>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</si>
  <si>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</si>
  <si>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</si>
  <si>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</si>
  <si>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</si>
  <si>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</si>
  <si>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</si>
  <si>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</si>
  <si>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</si>
  <si>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</si>
  <si>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</si>
  <si>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</si>
  <si>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</si>
  <si>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</si>
  <si>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</si>
  <si>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</si>
  <si>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</si>
  <si>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</si>
  <si>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</si>
  <si>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</si>
  <si>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</si>
  <si>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</si>
  <si>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</si>
  <si>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</si>
  <si>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</si>
  <si>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</si>
  <si>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</si>
  <si>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</si>
  <si>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</si>
  <si>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</si>
  <si>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</si>
  <si>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</si>
  <si>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</si>
  <si>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</si>
  <si>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</si>
  <si>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</si>
  <si>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</si>
  <si>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</si>
  <si>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</si>
  <si>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</si>
  <si>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</si>
  <si>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</si>
  <si>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</si>
  <si>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</si>
  <si>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</si>
  <si>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</si>
  <si>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</si>
  <si>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</si>
  <si>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</si>
  <si>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</si>
  <si>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</si>
  <si>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</si>
  <si>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</si>
  <si>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</si>
  <si>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</si>
  <si>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</si>
  <si>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</si>
  <si>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</si>
  <si>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</si>
  <si>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</si>
  <si>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</si>
  <si>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</si>
  <si>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</si>
  <si>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</si>
  <si>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</si>
  <si>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</si>
  <si>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</si>
  <si>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</si>
  <si>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</si>
  <si>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</si>
  <si>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</si>
  <si>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</si>
  <si>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</si>
  <si>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</si>
  <si>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</si>
  <si>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</si>
  <si>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</si>
  <si>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</si>
  <si>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</si>
  <si>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</si>
  <si>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</si>
  <si>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</si>
  <si>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</si>
  <si>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</si>
  <si>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</si>
  <si>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</si>
  <si>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</si>
  <si>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</si>
  <si>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</si>
  <si>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</si>
  <si>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</si>
  <si>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</si>
  <si>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</si>
  <si>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</si>
  <si>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</si>
  <si>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</si>
  <si>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</si>
  <si>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</si>
  <si>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</si>
  <si>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</si>
  <si>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</si>
  <si>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</si>
  <si>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</si>
  <si>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</si>
  <si>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</si>
  <si>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</si>
  <si>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</si>
  <si>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</si>
  <si>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</si>
  <si>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</si>
  <si>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</si>
  <si>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</si>
  <si>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</si>
  <si>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</si>
  <si>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</si>
  <si>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</si>
  <si>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</si>
  <si>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</si>
  <si>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</si>
  <si>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</si>
  <si>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</si>
  <si>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</si>
  <si>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</si>
  <si>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</si>
  <si>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</si>
  <si>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</si>
  <si>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</si>
  <si>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</si>
  <si>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</si>
  <si>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</si>
  <si>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</si>
  <si>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</si>
  <si>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</si>
  <si>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</si>
  <si>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</si>
  <si>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</si>
  <si>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</si>
  <si>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</si>
  <si>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</si>
  <si>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</si>
  <si>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</si>
  <si>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</si>
  <si>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</si>
  <si>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</si>
  <si>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</si>
  <si>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</si>
  <si>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</si>
  <si>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</si>
  <si>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</si>
  <si>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</si>
  <si>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</si>
  <si>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</si>
  <si>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</si>
  <si>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</si>
  <si>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</si>
  <si>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</si>
  <si>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</si>
  <si>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</si>
  <si>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</si>
  <si>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</si>
  <si>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</si>
  <si>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</si>
  <si>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</si>
  <si>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</si>
  <si>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</si>
  <si>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</si>
  <si>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</si>
  <si>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</si>
  <si>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</si>
  <si>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</si>
  <si>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</si>
  <si>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</si>
  <si>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</si>
  <si>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</si>
  <si>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</si>
  <si>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</si>
  <si>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</si>
  <si>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</si>
  <si>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</si>
  <si>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</si>
  <si>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</si>
  <si>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</si>
  <si>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</si>
  <si>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</si>
  <si>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</si>
  <si>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</si>
  <si>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</si>
  <si>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</si>
  <si>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</si>
  <si>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</si>
  <si>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</si>
  <si>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</si>
  <si>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</si>
  <si>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</si>
  <si>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</si>
  <si>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</si>
  <si>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</si>
  <si>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</si>
  <si>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</si>
  <si>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</si>
  <si>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</si>
  <si>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</si>
  <si>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</si>
  <si>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</si>
  <si>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</si>
  <si>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</si>
  <si>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</si>
  <si>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</si>
  <si>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</si>
  <si>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</si>
  <si>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</si>
  <si>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</si>
  <si>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</si>
  <si>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</si>
  <si>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</si>
  <si>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</si>
  <si>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</si>
  <si>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</si>
  <si>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</si>
  <si>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</si>
  <si>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</si>
  <si>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</si>
  <si>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</si>
  <si>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</si>
  <si>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</si>
  <si>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</si>
  <si>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</si>
  <si>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</si>
  <si>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</si>
  <si>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</si>
  <si>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</si>
  <si>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</si>
  <si>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</si>
  <si>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</si>
  <si>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</si>
  <si>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</si>
  <si>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</si>
  <si>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</si>
  <si>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</si>
  <si>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</si>
  <si>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</si>
  <si>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</si>
  <si>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</si>
  <si>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</si>
  <si>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</si>
  <si>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</si>
  <si>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</si>
  <si>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</si>
  <si>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</si>
  <si>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</si>
  <si>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</si>
  <si>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</si>
  <si>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</si>
  <si>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</si>
  <si>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</si>
  <si>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</si>
  <si>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</si>
  <si>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</si>
  <si>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</si>
  <si>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</si>
  <si>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</si>
  <si>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</si>
  <si>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</si>
  <si>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</si>
  <si>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</si>
  <si>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</si>
  <si>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</si>
  <si>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</si>
  <si>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</si>
  <si>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</si>
  <si>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</si>
  <si>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</si>
  <si>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</si>
  <si>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</si>
  <si>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</si>
  <si>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</si>
  <si>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</si>
  <si>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</si>
  <si>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</si>
  <si>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</si>
  <si>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</si>
  <si>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</si>
  <si>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</si>
  <si>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</si>
  <si>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</si>
  <si>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</si>
  <si>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</si>
  <si>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</si>
  <si>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</si>
  <si>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</si>
  <si>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</si>
  <si>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</si>
  <si>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</si>
  <si>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</si>
  <si>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</si>
  <si>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</si>
  <si>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</si>
  <si>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</si>
  <si>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</si>
  <si>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</si>
  <si>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</si>
  <si>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</si>
  <si>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</si>
  <si>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</si>
  <si>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</si>
  <si>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</si>
  <si>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</si>
  <si>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</si>
  <si>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</si>
  <si>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</si>
  <si>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</si>
  <si>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</si>
  <si>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</si>
  <si>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</si>
  <si>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</si>
  <si>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</si>
  <si>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</si>
  <si>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</si>
  <si>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</si>
  <si>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</si>
  <si>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</si>
  <si>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</si>
  <si>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</si>
  <si>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</si>
  <si>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</si>
  <si>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</si>
  <si>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</si>
  <si>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</si>
  <si>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</si>
  <si>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</si>
  <si>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</si>
  <si>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</si>
  <si>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</si>
  <si>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</si>
  <si>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</si>
  <si>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</si>
  <si>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</si>
  <si>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</si>
  <si>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</si>
  <si>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</si>
  <si>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</si>
  <si>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</si>
  <si>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</si>
  <si>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</si>
  <si>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</si>
  <si>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</si>
  <si>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</si>
  <si>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</si>
  <si>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</si>
  <si>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</si>
  <si>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</si>
  <si>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</si>
  <si>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</si>
  <si>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</si>
  <si>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</si>
  <si>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</si>
  <si>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</si>
  <si>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</si>
  <si>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</si>
  <si>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</si>
  <si>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</si>
  <si>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</si>
  <si>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</si>
  <si>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</si>
  <si>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</si>
  <si>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</si>
  <si>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</si>
  <si>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</si>
  <si>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</si>
  <si>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</si>
  <si>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</si>
  <si>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</si>
  <si>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</si>
  <si>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</si>
  <si>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</si>
  <si>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</si>
  <si>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</si>
  <si>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</si>
  <si>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</si>
  <si>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</si>
  <si>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</si>
  <si>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</si>
  <si>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</si>
  <si>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</si>
  <si>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</si>
  <si>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</si>
  <si>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</si>
  <si>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</si>
  <si>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</si>
  <si>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</si>
  <si>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</si>
  <si>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</si>
  <si>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</si>
  <si>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</si>
  <si>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</si>
  <si>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</si>
  <si>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</si>
  <si>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</si>
  <si>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</si>
  <si>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</si>
  <si>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</si>
  <si>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</si>
  <si>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</si>
  <si>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</si>
  <si>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</si>
  <si>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</si>
  <si>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</si>
  <si>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</si>
  <si>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</si>
  <si>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</si>
  <si>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</si>
  <si>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</si>
  <si>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</si>
  <si>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</si>
  <si>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</si>
  <si>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</si>
  <si>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</si>
  <si>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</si>
  <si>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</si>
  <si>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</si>
  <si>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</si>
  <si>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</si>
  <si>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</si>
  <si>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</si>
  <si>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</si>
  <si>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</si>
  <si>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</si>
  <si>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</si>
  <si>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</si>
  <si>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</si>
  <si>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</si>
  <si>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</si>
  <si>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</si>
  <si>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</si>
  <si>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</si>
  <si>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</si>
  <si>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</si>
  <si>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</si>
  <si>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</si>
  <si>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</si>
  <si>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</si>
  <si>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</si>
  <si>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</si>
  <si>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</si>
  <si>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</si>
  <si>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</si>
  <si>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</si>
  <si>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</si>
  <si>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</si>
  <si>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</si>
  <si>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</si>
  <si>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</si>
  <si>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</si>
  <si>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</si>
  <si>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</si>
  <si>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</si>
  <si>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</si>
  <si>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</si>
  <si>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</si>
  <si>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</si>
  <si>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</si>
  <si>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</si>
  <si>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</si>
  <si>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</si>
  <si>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</si>
  <si>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</si>
  <si>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</si>
  <si>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</si>
  <si>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</si>
  <si>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</si>
  <si>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</si>
  <si>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</si>
  <si>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</si>
  <si>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</si>
  <si>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</si>
  <si>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</si>
  <si>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</si>
  <si>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</si>
  <si>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</si>
  <si>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</si>
  <si>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</si>
  <si>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</si>
  <si>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</si>
  <si>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</si>
  <si>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</si>
  <si>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</si>
  <si>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</si>
  <si>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</si>
  <si>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</si>
  <si>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</si>
  <si>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</si>
  <si>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</si>
  <si>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</si>
  <si>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</si>
  <si>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</si>
  <si>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</si>
  <si>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</si>
  <si>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</si>
  <si>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</si>
  <si>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</si>
  <si>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</si>
  <si>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</si>
  <si>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</si>
  <si>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</si>
  <si>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</si>
  <si>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</si>
  <si>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</si>
  <si>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</si>
  <si>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</si>
  <si>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</si>
  <si>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</si>
  <si>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</si>
  <si>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</si>
  <si>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</si>
  <si>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</si>
  <si>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</si>
  <si>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</si>
  <si>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</si>
  <si>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</si>
  <si>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</si>
  <si>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</si>
  <si>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</si>
  <si>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</si>
  <si>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</si>
  <si>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</si>
  <si>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</si>
  <si>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</si>
  <si>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</si>
  <si>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</si>
  <si>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</si>
  <si>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</si>
  <si>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</si>
  <si>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</si>
  <si>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</si>
  <si>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</si>
  <si>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</si>
  <si>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</si>
  <si>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</si>
  <si>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</si>
  <si>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</si>
  <si>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</si>
  <si>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</si>
  <si>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</si>
  <si>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</si>
  <si>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</si>
  <si>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</si>
  <si>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</si>
  <si>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</si>
  <si>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</si>
  <si>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</si>
  <si>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</si>
  <si>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</si>
  <si>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</si>
  <si>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</si>
  <si>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</si>
  <si>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</si>
  <si>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</si>
  <si>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</si>
  <si>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</si>
  <si>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</si>
  <si>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</si>
  <si>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</si>
  <si>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</si>
  <si>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</si>
  <si>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</si>
  <si>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</si>
  <si>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</si>
  <si>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</si>
  <si>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</si>
  <si>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</si>
  <si>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</si>
  <si>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</si>
  <si>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</si>
  <si>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</si>
  <si>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</si>
  <si>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</si>
  <si>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</si>
  <si>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</si>
  <si>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</si>
  <si>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</si>
  <si>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</si>
  <si>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</si>
  <si>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</si>
  <si>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</si>
  <si>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</si>
  <si>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</si>
  <si>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</si>
  <si>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</si>
  <si>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</si>
  <si>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</si>
  <si>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</si>
  <si>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</si>
  <si>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</si>
  <si>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</si>
  <si>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</si>
  <si>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</si>
  <si>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</si>
  <si>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</si>
  <si>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</si>
  <si>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</si>
  <si>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</si>
  <si>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</si>
  <si>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</si>
  <si>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</si>
  <si>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</si>
  <si>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</si>
  <si>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</si>
  <si>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</si>
  <si>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</si>
  <si>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</si>
  <si>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</si>
  <si>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</si>
  <si>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</si>
  <si>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</si>
  <si>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</si>
  <si>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</si>
  <si>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</si>
  <si>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</si>
  <si>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</si>
  <si>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</si>
  <si>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</si>
  <si>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</si>
  <si>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</si>
  <si>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</si>
  <si>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</si>
  <si>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</si>
  <si>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</si>
  <si>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</si>
  <si>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</si>
  <si>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</si>
  <si>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</si>
  <si>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</si>
  <si>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</si>
  <si>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</si>
  <si>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</si>
  <si>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</si>
  <si>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</si>
  <si>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</si>
  <si>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</si>
  <si>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</si>
  <si>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</si>
  <si>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</si>
  <si>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</si>
  <si>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</si>
  <si>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</si>
  <si>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</si>
  <si>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</si>
  <si>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</si>
  <si>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</si>
  <si>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</si>
  <si>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</si>
  <si>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</si>
  <si>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</si>
  <si>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</si>
  <si>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</si>
  <si>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</si>
  <si>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</si>
  <si>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</si>
  <si>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</si>
  <si>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</si>
  <si>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</si>
  <si>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</si>
  <si>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</si>
  <si>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</si>
  <si>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</si>
  <si>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</si>
  <si>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</si>
  <si>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</si>
  <si>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</si>
  <si>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</si>
  <si>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</si>
  <si>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</si>
  <si>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</si>
  <si>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</si>
  <si>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</si>
  <si>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</si>
  <si>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</si>
  <si>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</si>
  <si>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</si>
  <si>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</si>
  <si>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</si>
  <si>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</si>
  <si>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</si>
  <si>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</si>
  <si>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</si>
  <si>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</si>
  <si>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</si>
  <si>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</si>
  <si>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</si>
  <si>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</si>
  <si>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</si>
  <si>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</si>
  <si>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</si>
  <si>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</si>
  <si>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</si>
  <si>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</si>
  <si>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</si>
  <si>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</si>
  <si>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</si>
  <si>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</si>
  <si>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</si>
  <si>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</si>
  <si>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</si>
  <si>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</si>
  <si>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</si>
  <si>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</si>
  <si>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</si>
  <si>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</si>
  <si>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</si>
  <si>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</si>
  <si>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</si>
  <si>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</si>
  <si>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</si>
  <si>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</si>
  <si>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</si>
  <si>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</si>
  <si>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</si>
  <si>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</si>
  <si>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</si>
  <si>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</si>
  <si>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</si>
  <si>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</si>
  <si>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</si>
  <si>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</si>
  <si>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</si>
  <si>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</si>
  <si>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</si>
  <si>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</si>
  <si>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</si>
  <si>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</si>
  <si>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</si>
  <si>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</si>
  <si>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</si>
  <si>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</si>
  <si>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</si>
  <si>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</si>
  <si>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</si>
  <si>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</si>
  <si>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</si>
  <si>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</si>
  <si>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</si>
  <si>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</si>
  <si>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</si>
  <si>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</si>
  <si>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</si>
  <si>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</si>
  <si>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</si>
  <si>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</si>
  <si>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</si>
  <si>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</si>
  <si>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</si>
  <si>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</si>
  <si>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</si>
  <si>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</si>
  <si>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</si>
  <si>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</si>
  <si>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</si>
  <si>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</si>
  <si>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</si>
  <si>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</si>
  <si>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</si>
  <si>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</si>
  <si>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</si>
  <si>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</si>
  <si>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</si>
  <si>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</si>
  <si>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</si>
  <si>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</si>
  <si>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</si>
  <si>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</si>
  <si>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</si>
  <si>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</si>
  <si>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</si>
  <si>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</si>
  <si>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</si>
  <si>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</si>
  <si>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</si>
  <si>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</si>
  <si>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</si>
  <si>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</si>
  <si>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</si>
  <si>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</si>
  <si>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</si>
  <si>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</si>
  <si>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</si>
  <si>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</si>
  <si>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</si>
  <si>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</si>
  <si>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</si>
  <si>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</si>
  <si>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</si>
  <si>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</si>
  <si>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</si>
  <si>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</si>
  <si>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</si>
  <si>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</si>
  <si>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</si>
  <si>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</si>
  <si>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</si>
  <si>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</si>
  <si>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</si>
  <si>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</si>
  <si>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</si>
  <si>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</si>
  <si>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</si>
  <si>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</si>
  <si>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</si>
  <si>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</si>
  <si>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</si>
  <si>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</si>
  <si>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</si>
  <si>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</si>
  <si>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</si>
  <si>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</si>
  <si>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</si>
  <si>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</si>
  <si>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</si>
  <si>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</si>
  <si>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</si>
  <si>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</si>
  <si>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</si>
  <si>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</si>
  <si>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</si>
  <si>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</si>
  <si>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</si>
  <si>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</si>
  <si>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</si>
  <si>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</si>
  <si>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</si>
  <si>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</si>
  <si>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</si>
  <si>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</si>
  <si>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</si>
  <si>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</si>
  <si>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</si>
  <si>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</si>
  <si>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</si>
  <si>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</si>
  <si>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</si>
  <si>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</si>
  <si>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</si>
  <si>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</si>
  <si>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</si>
  <si>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</si>
  <si>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</si>
  <si>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</si>
  <si>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</si>
  <si>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</si>
  <si>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</si>
  <si>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</si>
  <si>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</si>
  <si>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</si>
  <si>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</si>
  <si>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</si>
  <si>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</si>
  <si>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</si>
  <si>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</si>
  <si>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</si>
  <si>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</si>
  <si>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</si>
  <si>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</si>
  <si>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</si>
  <si>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</si>
  <si>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</si>
  <si>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</si>
  <si>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</si>
  <si>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</si>
  <si>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</si>
  <si>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</si>
  <si>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</si>
  <si>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</si>
  <si>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</si>
  <si>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</si>
  <si>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</si>
  <si>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</si>
  <si>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</si>
  <si>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</si>
  <si>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</si>
  <si>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</si>
  <si>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</si>
  <si>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</si>
  <si>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</si>
  <si>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</si>
  <si>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</si>
  <si>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</si>
  <si>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</si>
  <si>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</si>
  <si>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</si>
  <si>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</si>
  <si>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</si>
  <si>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</si>
  <si>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</si>
  <si>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</si>
  <si>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</si>
  <si>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</si>
  <si>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</si>
  <si>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</si>
  <si>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</si>
  <si>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</si>
  <si>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</si>
  <si>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</si>
  <si>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</si>
  <si>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</si>
  <si>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</si>
  <si>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</si>
  <si>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</si>
  <si>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</si>
  <si>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</si>
  <si>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</si>
  <si>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</si>
  <si>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</si>
  <si>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</si>
  <si>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</si>
  <si>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</si>
  <si>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</si>
  <si>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</si>
  <si>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</si>
  <si>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</si>
  <si>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</si>
  <si>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</si>
  <si>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</si>
  <si>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</si>
  <si>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</si>
  <si>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</si>
  <si>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</si>
  <si>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</si>
  <si>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</si>
  <si>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</si>
  <si>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</si>
  <si>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</si>
  <si>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</si>
  <si>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</si>
  <si>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</si>
  <si>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</si>
  <si>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</si>
  <si>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</si>
  <si>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</si>
  <si>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</si>
  <si>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</si>
  <si>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</si>
  <si>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</si>
  <si>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</si>
  <si>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</si>
  <si>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</si>
  <si>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</si>
  <si>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</si>
  <si>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</si>
  <si>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</si>
  <si>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</si>
  <si>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</si>
  <si>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</si>
  <si>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</si>
  <si>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</si>
  <si>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</si>
  <si>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</si>
  <si>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</si>
  <si>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</si>
  <si>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</si>
  <si>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</si>
  <si>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</si>
  <si>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</si>
  <si>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</si>
  <si>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</si>
  <si>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</si>
  <si>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</si>
  <si>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</si>
  <si>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</si>
  <si>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</si>
  <si>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</si>
  <si>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</si>
  <si>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</si>
  <si>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</si>
  <si>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</si>
  <si>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</si>
  <si>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</si>
  <si>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</si>
  <si>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</si>
  <si>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</si>
  <si>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</si>
  <si>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</si>
  <si>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</si>
  <si>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</si>
  <si>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</si>
  <si>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</si>
  <si>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</si>
  <si>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</si>
  <si>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</si>
  <si>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</si>
  <si>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</si>
  <si>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</si>
  <si>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</si>
  <si>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</si>
  <si>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</si>
  <si>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</si>
  <si>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</si>
  <si>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</si>
  <si>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</si>
  <si>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</si>
  <si>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</si>
  <si>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</si>
  <si>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</si>
  <si>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</si>
  <si>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</si>
  <si>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</si>
  <si>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</si>
  <si>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</si>
  <si>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</si>
  <si>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</si>
  <si>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</si>
  <si>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</si>
  <si>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</si>
  <si>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</si>
  <si>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</si>
  <si>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</si>
  <si>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</si>
  <si>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</si>
  <si>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</si>
  <si>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</si>
  <si>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</si>
  <si>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</si>
  <si>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</si>
  <si>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</si>
  <si>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</si>
  <si>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</si>
  <si>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</si>
  <si>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</si>
  <si>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</si>
  <si>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</si>
  <si>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</si>
  <si>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</si>
  <si>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</si>
  <si>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</si>
  <si>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</si>
  <si>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</si>
  <si>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</si>
  <si>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</si>
  <si>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</si>
  <si>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</si>
  <si>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</si>
  <si>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</si>
  <si>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</si>
  <si>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</si>
  <si>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</si>
  <si>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</si>
  <si>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</si>
  <si>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</si>
  <si>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</si>
  <si>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</si>
  <si>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</si>
  <si>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</si>
  <si>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</si>
  <si>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</si>
  <si>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</si>
  <si>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</si>
  <si>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</si>
  <si>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</si>
  <si>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</si>
  <si>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</si>
  <si>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</si>
  <si>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</si>
  <si>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</si>
  <si>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</si>
  <si>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</si>
  <si>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</si>
  <si>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</si>
  <si>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</si>
  <si>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</si>
  <si>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</si>
  <si>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</si>
  <si>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</si>
  <si>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</si>
  <si>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</si>
  <si>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</si>
  <si>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</si>
  <si>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</si>
  <si>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</si>
  <si>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</si>
  <si>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</si>
  <si>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</si>
  <si>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</si>
  <si>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</si>
  <si>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</si>
  <si>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</si>
  <si>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</si>
  <si>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</si>
  <si>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</si>
  <si>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</si>
  <si>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</si>
  <si>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</si>
  <si>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</si>
  <si>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</si>
  <si>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</si>
  <si>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</si>
  <si>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</si>
  <si>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</si>
  <si>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</si>
  <si>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</si>
  <si>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</si>
  <si>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</si>
  <si>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</si>
  <si>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</si>
  <si>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</si>
  <si>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</si>
  <si>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</si>
  <si>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</si>
  <si>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</si>
  <si>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</si>
  <si>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</si>
  <si>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</si>
  <si>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</si>
  <si>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</si>
  <si>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</si>
  <si>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</si>
  <si>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</si>
  <si>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</si>
  <si>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</si>
  <si>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</si>
  <si>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</si>
  <si>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</si>
  <si>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</si>
  <si>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</si>
  <si>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</si>
  <si>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</si>
  <si>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</si>
  <si>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</si>
  <si>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</si>
  <si>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</si>
  <si>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</si>
  <si>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</si>
  <si>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</si>
  <si>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</si>
  <si>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</si>
  <si>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</si>
  <si>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</si>
  <si>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</si>
  <si>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</si>
  <si>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</si>
  <si>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</si>
  <si>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</si>
  <si>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</si>
  <si>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</si>
  <si>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</si>
  <si>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</si>
  <si>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</si>
  <si>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</si>
  <si>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</si>
  <si>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</si>
  <si>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</si>
  <si>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</si>
  <si>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</si>
  <si>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</si>
  <si>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</si>
  <si>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</si>
  <si>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</si>
  <si>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</si>
  <si>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</si>
  <si>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</si>
  <si>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</si>
  <si>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</si>
  <si>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</si>
  <si>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</si>
  <si>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</si>
  <si>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</si>
  <si>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</si>
  <si>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</si>
  <si>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</si>
  <si>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</si>
  <si>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</si>
  <si>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</si>
  <si>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</si>
  <si>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</si>
  <si>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</si>
  <si>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</si>
  <si>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</si>
  <si>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</si>
  <si>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</si>
  <si>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</si>
  <si>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</si>
  <si>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</si>
  <si>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</si>
  <si>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</si>
  <si>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</si>
  <si>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</si>
  <si>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</si>
  <si>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</si>
  <si>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</si>
  <si>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</si>
  <si>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</si>
  <si>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</si>
  <si>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</si>
  <si>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</si>
  <si>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</si>
  <si>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</si>
  <si>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</si>
  <si>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</si>
  <si>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</si>
  <si>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</si>
  <si>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</si>
  <si>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</si>
  <si>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</si>
  <si>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</si>
  <si>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</si>
  <si>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</si>
  <si>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</si>
  <si>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</si>
  <si>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</si>
  <si>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</si>
  <si>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</si>
  <si>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</si>
  <si>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</si>
  <si>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</si>
  <si>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</si>
  <si>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</si>
  <si>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</si>
  <si>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</si>
  <si>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</si>
  <si>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</si>
  <si>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</si>
  <si>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</si>
  <si>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</si>
  <si>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</si>
  <si>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</si>
  <si>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</si>
  <si>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</si>
  <si>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</si>
  <si>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</si>
  <si>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</si>
  <si>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</si>
  <si>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</si>
  <si>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</si>
  <si>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</si>
  <si>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</si>
  <si>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</si>
  <si>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</si>
  <si>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</si>
  <si>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</si>
  <si>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</si>
  <si>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</si>
  <si>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</si>
  <si>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</si>
  <si>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</si>
  <si>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</si>
  <si>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</si>
  <si>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</si>
  <si>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</si>
  <si>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</si>
  <si>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</si>
  <si>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</si>
  <si>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</si>
  <si>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</si>
  <si>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</si>
  <si>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</si>
  <si>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</si>
  <si>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</si>
  <si>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</si>
  <si>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</si>
  <si>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</si>
  <si>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</si>
  <si>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</si>
  <si>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</si>
  <si>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</si>
  <si>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</si>
  <si>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</si>
  <si>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</si>
  <si>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</si>
  <si>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</si>
  <si>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</si>
  <si>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</si>
  <si>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</si>
  <si>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</si>
  <si>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</si>
  <si>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</si>
  <si>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</si>
  <si>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</si>
  <si>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</si>
  <si>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</si>
  <si>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</si>
  <si>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</si>
  <si>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</si>
  <si>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</si>
  <si>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</si>
  <si>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</si>
  <si>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</si>
  <si>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</si>
  <si>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</si>
  <si>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</si>
  <si>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</si>
  <si>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</si>
  <si>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</si>
  <si>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</si>
  <si>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</si>
  <si>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</si>
  <si>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</si>
  <si>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</si>
  <si>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</si>
  <si>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</si>
  <si>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</si>
  <si>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</si>
  <si>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</si>
  <si>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</si>
  <si>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</si>
  <si>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</si>
  <si>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</si>
  <si>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</si>
  <si>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</si>
  <si>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</si>
  <si>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</si>
  <si>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</si>
  <si>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</si>
  <si>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</si>
  <si>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</si>
  <si>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</si>
  <si>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</si>
  <si>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</si>
  <si>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</si>
  <si>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</si>
  <si>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</si>
  <si>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</si>
  <si>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</si>
  <si>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</si>
  <si>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</si>
  <si>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</si>
  <si>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</si>
  <si>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</si>
  <si>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</si>
  <si>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</si>
  <si>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</si>
  <si>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</si>
  <si>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</si>
  <si>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</si>
  <si>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</si>
  <si>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</si>
  <si>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</si>
  <si>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</si>
  <si>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</si>
  <si>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</si>
  <si>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</si>
  <si>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</si>
  <si>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</si>
  <si>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</si>
  <si>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</si>
  <si>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</si>
  <si>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</si>
  <si>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</si>
  <si>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</si>
  <si>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</si>
  <si>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</si>
  <si>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</si>
  <si>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</si>
  <si>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</si>
  <si>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</si>
  <si>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</si>
  <si>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</si>
  <si>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</si>
  <si>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</si>
  <si>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</si>
  <si>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</si>
  <si>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</si>
  <si>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</si>
  <si>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</si>
  <si>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</si>
  <si>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</si>
  <si>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</si>
  <si>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</si>
  <si>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</si>
  <si>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</si>
  <si>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</si>
  <si>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</si>
  <si>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</si>
  <si>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</si>
  <si>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</si>
  <si>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</si>
  <si>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</si>
  <si>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</si>
  <si>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</si>
  <si>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</si>
  <si>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</si>
  <si>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</si>
  <si>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</si>
  <si>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</si>
  <si>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</si>
  <si>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</si>
  <si>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</si>
  <si>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</si>
  <si>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</si>
  <si>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</si>
  <si>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</si>
  <si>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</si>
  <si>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</si>
  <si>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</si>
  <si>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</si>
  <si>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</si>
  <si>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</si>
  <si>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</si>
  <si>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</si>
  <si>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</si>
  <si>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</si>
  <si>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</si>
  <si>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</si>
  <si>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</si>
  <si>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</si>
  <si>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</si>
  <si>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</si>
  <si>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</si>
  <si>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</si>
  <si>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</si>
  <si>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</si>
  <si>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</si>
  <si>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</si>
  <si>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</si>
  <si>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</si>
  <si>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</si>
  <si>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</si>
  <si>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</si>
  <si>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</si>
  <si>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</si>
  <si>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</si>
  <si>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</si>
  <si>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</si>
  <si>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</si>
  <si>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</si>
  <si>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</si>
  <si>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</si>
  <si>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</si>
  <si>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</si>
  <si>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</si>
  <si>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</si>
  <si>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</si>
  <si>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</si>
  <si>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</si>
  <si>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</si>
  <si>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</si>
  <si>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</si>
  <si>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</si>
  <si>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</si>
  <si>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</si>
  <si>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</si>
  <si>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</si>
  <si>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</si>
  <si>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</si>
  <si>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</si>
  <si>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</si>
  <si>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</si>
  <si>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</si>
  <si>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</si>
  <si>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</si>
  <si>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</si>
  <si>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</si>
  <si>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</si>
  <si>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</si>
  <si>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</si>
  <si>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</si>
  <si>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</si>
  <si>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</si>
  <si>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</si>
  <si>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</si>
  <si>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</si>
  <si>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</si>
  <si>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</si>
  <si>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</si>
  <si>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</si>
  <si>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</si>
  <si>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</si>
  <si>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</si>
  <si>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</si>
  <si>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</si>
  <si>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</si>
  <si>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</si>
  <si>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</si>
  <si>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</si>
  <si>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</si>
  <si>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</si>
  <si>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</si>
  <si>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</si>
  <si>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</si>
  <si>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</si>
  <si>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</si>
  <si>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</si>
  <si>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</si>
  <si>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</si>
  <si>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</si>
  <si>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</si>
  <si>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</si>
  <si>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</si>
  <si>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</si>
  <si>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</si>
  <si>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</si>
  <si>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</si>
  <si>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</si>
  <si>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</si>
  <si>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</si>
  <si>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</si>
  <si>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</si>
  <si>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</si>
  <si>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</si>
  <si>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</si>
  <si>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</si>
  <si>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</si>
  <si>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</si>
  <si>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</si>
  <si>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</si>
  <si>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</si>
  <si>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</si>
  <si>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</si>
  <si>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</si>
  <si>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</si>
  <si>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</si>
  <si>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</si>
  <si>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</si>
  <si>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</si>
  <si>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</si>
  <si>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</si>
  <si>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</si>
  <si>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</si>
  <si>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</si>
  <si>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</si>
  <si>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</si>
  <si>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</si>
  <si>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</si>
  <si>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</si>
  <si>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</si>
  <si>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</si>
  <si>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</si>
  <si>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</si>
  <si>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</si>
  <si>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</si>
  <si>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</si>
  <si>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</si>
  <si>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</si>
  <si>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</si>
  <si>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</si>
  <si>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</si>
  <si>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</si>
  <si>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</si>
  <si>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</si>
  <si>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</si>
  <si>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</si>
  <si>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</si>
  <si>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</si>
  <si>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</si>
  <si>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</si>
  <si>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</si>
  <si>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</si>
  <si>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</si>
  <si>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</si>
  <si>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</si>
  <si>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</si>
  <si>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</si>
  <si>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</si>
  <si>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</si>
  <si>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</si>
  <si>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</si>
  <si>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</si>
  <si>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</si>
  <si>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</si>
  <si>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</si>
  <si>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</si>
  <si>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</si>
  <si>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</si>
  <si>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</si>
  <si>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</si>
  <si>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</si>
  <si>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</si>
  <si>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</si>
  <si>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</si>
  <si>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</si>
  <si>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</si>
  <si>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</si>
  <si>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</si>
  <si>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</si>
  <si>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</si>
  <si>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</si>
  <si>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</si>
  <si>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</si>
  <si>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</si>
  <si>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</si>
  <si>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</si>
  <si>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</si>
  <si>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</si>
  <si>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</si>
  <si>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</si>
  <si>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</si>
  <si>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</si>
  <si>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</si>
  <si>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</si>
  <si>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</si>
  <si>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</si>
  <si>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</si>
  <si>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</si>
  <si>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</si>
  <si>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</si>
  <si>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</si>
  <si>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</si>
  <si>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</si>
  <si>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</si>
  <si>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</si>
  <si>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</si>
  <si>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</si>
  <si>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</si>
  <si>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</si>
  <si>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</si>
  <si>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</si>
  <si>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</si>
  <si>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</si>
  <si>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</si>
  <si>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</si>
  <si>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</si>
  <si>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</si>
  <si>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</si>
  <si>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</si>
  <si>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</si>
  <si>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</si>
  <si>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</si>
  <si>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</si>
  <si>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</si>
  <si>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</si>
  <si>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</si>
  <si>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</si>
  <si>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</si>
  <si>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</si>
  <si>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</si>
  <si>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</si>
  <si>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</si>
  <si>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</si>
  <si>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</si>
  <si>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</si>
  <si>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</si>
  <si>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</si>
  <si>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</si>
  <si>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</si>
  <si>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</si>
  <si>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</si>
  <si>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</si>
  <si>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</si>
  <si>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</si>
  <si>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</si>
  <si>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</si>
  <si>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</si>
  <si>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</si>
  <si>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</si>
  <si>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</si>
  <si>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</si>
  <si>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</si>
  <si>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</si>
  <si>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</si>
  <si>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</si>
  <si>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</si>
  <si>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</si>
  <si>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</si>
  <si>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</si>
  <si>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</si>
  <si>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</si>
  <si>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</si>
  <si>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</si>
  <si>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</si>
  <si>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</si>
  <si>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</si>
  <si>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</si>
  <si>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</si>
  <si>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</si>
  <si>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</si>
  <si>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</si>
  <si>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</si>
  <si>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</si>
  <si>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</si>
  <si>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</si>
  <si>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</si>
  <si>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</si>
  <si>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</si>
  <si>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</si>
  <si>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</si>
  <si>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</si>
  <si>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</si>
  <si>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</si>
  <si>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</si>
  <si>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</si>
  <si>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</si>
  <si>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</si>
  <si>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</si>
  <si>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</si>
  <si>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</si>
  <si>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</si>
  <si>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</si>
  <si>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</si>
  <si>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</si>
  <si>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</si>
  <si>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</si>
  <si>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</si>
  <si>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</si>
  <si>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</si>
  <si>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</si>
  <si>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</si>
  <si>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</si>
  <si>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</si>
  <si>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</si>
  <si>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</si>
  <si>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</si>
  <si>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</si>
  <si>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</si>
  <si>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</si>
  <si>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</si>
  <si>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</si>
  <si>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</si>
  <si>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</si>
  <si>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</si>
  <si>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</si>
  <si>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</si>
  <si>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</si>
  <si>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</si>
  <si>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</si>
  <si>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</si>
  <si>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</si>
  <si>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</si>
  <si>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</si>
  <si>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</si>
  <si>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</si>
  <si>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</si>
  <si>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</si>
  <si>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</si>
  <si>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</si>
  <si>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</si>
  <si>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</si>
  <si>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</si>
  <si>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</si>
  <si>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</si>
  <si>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</si>
  <si>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</si>
  <si>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</si>
  <si>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</si>
  <si>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</si>
  <si>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</si>
  <si>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</si>
  <si>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</si>
  <si>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</si>
  <si>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</si>
  <si>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</si>
  <si>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</si>
  <si>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</si>
  <si>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</si>
  <si>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</si>
  <si>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</si>
  <si>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</si>
  <si>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</si>
  <si>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</si>
  <si>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</si>
  <si>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</si>
  <si>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</si>
  <si>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</si>
  <si>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</si>
  <si>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</si>
  <si>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</si>
  <si>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</si>
  <si>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</si>
  <si>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</si>
  <si>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</si>
  <si>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</si>
  <si>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</si>
  <si>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</si>
  <si>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</si>
  <si>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</si>
  <si>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</si>
  <si>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</si>
  <si>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</si>
  <si>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</si>
  <si>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</si>
  <si>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</si>
  <si>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</si>
  <si>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</si>
  <si>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</si>
  <si>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</si>
  <si>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</si>
  <si>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</si>
  <si>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</si>
  <si>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</si>
  <si>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</si>
  <si>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</si>
  <si>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</si>
  <si>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</si>
  <si>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</si>
  <si>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</si>
  <si>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</si>
  <si>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</si>
  <si>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</si>
  <si>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</si>
  <si>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</si>
  <si>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</si>
  <si>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</si>
  <si>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</si>
  <si>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</si>
  <si>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</si>
  <si>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</si>
  <si>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</si>
  <si>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</si>
  <si>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</si>
  <si>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</si>
  <si>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</si>
  <si>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</si>
  <si>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</si>
  <si>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</si>
  <si>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</si>
  <si>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</si>
  <si>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</si>
  <si>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</si>
  <si>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</si>
  <si>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</si>
  <si>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</si>
  <si>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</si>
  <si>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</si>
  <si>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</si>
  <si>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</si>
  <si>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</si>
  <si>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</si>
  <si>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</si>
  <si>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</si>
  <si>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</si>
  <si>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</si>
  <si>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</si>
  <si>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</si>
  <si>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</si>
  <si>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</si>
  <si>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</si>
  <si>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</si>
  <si>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</si>
  <si>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</si>
  <si>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</si>
  <si>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</si>
  <si>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</si>
  <si>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</si>
  <si>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</si>
  <si>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</si>
  <si>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</si>
  <si>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</si>
  <si>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</si>
  <si>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</si>
  <si>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</si>
  <si>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</si>
  <si>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</si>
  <si>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</si>
  <si>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</si>
  <si>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</si>
  <si>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</si>
  <si>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</si>
  <si>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</si>
  <si>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</si>
  <si>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</si>
  <si>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</si>
  <si>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</si>
  <si>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</si>
  <si>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</si>
  <si>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</si>
  <si>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</si>
  <si>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</si>
  <si>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</si>
  <si>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</si>
  <si>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</si>
  <si>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</si>
  <si>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</si>
  <si>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</si>
  <si>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</si>
  <si>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</si>
  <si>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</si>
  <si>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</si>
  <si>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</si>
  <si>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</si>
  <si>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</si>
  <si>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</si>
  <si>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</si>
  <si>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</si>
  <si>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</si>
  <si>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</si>
  <si>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</si>
  <si>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</si>
  <si>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</si>
  <si>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</si>
  <si>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</si>
  <si>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</si>
  <si>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</si>
  <si>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</si>
  <si>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</si>
  <si>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</si>
  <si>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</si>
  <si>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</si>
  <si>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</si>
  <si>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</si>
  <si>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</si>
  <si>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</si>
  <si>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</si>
  <si>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</si>
  <si>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</si>
  <si>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</si>
  <si>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</si>
  <si>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</si>
  <si>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</si>
  <si>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</si>
  <si>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</si>
  <si>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</si>
  <si>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</si>
  <si>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</si>
  <si>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</si>
  <si>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</si>
  <si>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</si>
  <si>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</si>
  <si>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</si>
  <si>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</si>
  <si>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</si>
  <si>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</si>
  <si>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</si>
  <si>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</si>
  <si>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</si>
  <si>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</si>
  <si>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</si>
  <si>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</si>
  <si>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</si>
  <si>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</si>
  <si>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</si>
  <si>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</si>
  <si>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</si>
  <si>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</si>
  <si>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</si>
  <si>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</si>
  <si>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</si>
  <si>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</si>
  <si>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</si>
  <si>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</si>
  <si>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</si>
  <si>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</si>
  <si>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</si>
  <si>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</si>
  <si>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</si>
  <si>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</si>
  <si>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</si>
  <si>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</si>
  <si>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</si>
  <si>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</si>
  <si>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</si>
  <si>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</si>
  <si>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</si>
  <si>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</si>
  <si>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</si>
  <si>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</si>
  <si>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</si>
  <si>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</si>
  <si>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</si>
  <si>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</si>
  <si>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</si>
  <si>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</si>
  <si>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</si>
  <si>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</si>
  <si>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</si>
  <si>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</si>
  <si>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</si>
  <si>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</si>
  <si>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</si>
  <si>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</si>
  <si>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</si>
  <si>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</si>
  <si>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</si>
  <si>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</si>
  <si>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</si>
  <si>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</si>
  <si>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</si>
  <si>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</si>
  <si>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</si>
  <si>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</si>
  <si>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</si>
  <si>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</si>
  <si>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</si>
  <si>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</si>
  <si>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</si>
  <si>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</si>
  <si>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</si>
  <si>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</si>
  <si>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</si>
  <si>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</si>
  <si>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</si>
  <si>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</si>
  <si>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</si>
  <si>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</si>
  <si>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</si>
  <si>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</si>
  <si>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</si>
  <si>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</si>
  <si>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</si>
  <si>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</si>
  <si>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</si>
  <si>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</si>
  <si>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</si>
  <si>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</si>
  <si>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</si>
  <si>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</si>
  <si>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</si>
  <si>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</si>
  <si>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</si>
  <si>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</si>
  <si>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</si>
  <si>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</si>
  <si>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</si>
  <si>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</si>
  <si>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</si>
  <si>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</si>
  <si>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</si>
  <si>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</si>
  <si>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</si>
  <si>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</si>
  <si>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</si>
  <si>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</si>
  <si>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</si>
  <si>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</si>
  <si>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</si>
  <si>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</si>
  <si>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</si>
  <si>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</si>
  <si>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</si>
  <si>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</si>
  <si>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</si>
  <si>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</si>
  <si>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</si>
  <si>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</si>
  <si>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</si>
  <si>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</si>
  <si>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</si>
  <si>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</si>
  <si>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</si>
  <si>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</si>
  <si>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</si>
  <si>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</si>
  <si>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</si>
  <si>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</si>
  <si>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</si>
  <si>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</si>
  <si>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</si>
  <si>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</si>
  <si>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</si>
  <si>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</si>
  <si>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</si>
  <si>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</si>
  <si>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</si>
  <si>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</si>
  <si>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</si>
  <si>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</si>
  <si>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</si>
  <si>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</si>
  <si>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</si>
  <si>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</si>
  <si>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</si>
  <si>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</si>
  <si>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</si>
  <si>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</si>
  <si>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</si>
  <si>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</si>
  <si>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</si>
  <si>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</si>
  <si>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</si>
  <si>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</si>
  <si>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</si>
  <si>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</si>
  <si>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</si>
  <si>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</si>
  <si>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</si>
  <si>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</si>
  <si>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</si>
  <si>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</si>
  <si>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</si>
  <si>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</si>
  <si>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</si>
  <si>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</si>
  <si>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</si>
  <si>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</si>
  <si>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</si>
  <si>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</si>
  <si>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</si>
  <si>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</si>
  <si>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</si>
  <si>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</si>
  <si>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</si>
  <si>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</si>
  <si>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</si>
  <si>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</si>
  <si>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</si>
  <si>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</si>
  <si>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</si>
  <si>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</si>
  <si>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</si>
  <si>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</si>
  <si>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</si>
  <si>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</si>
  <si>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</si>
  <si>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</si>
  <si>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</si>
  <si>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</si>
  <si>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</si>
  <si>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</si>
  <si>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</si>
  <si>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</si>
  <si>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</si>
  <si>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</si>
  <si>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</si>
  <si>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</si>
  <si>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</si>
  <si>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</si>
  <si>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</si>
  <si>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</si>
  <si>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</si>
  <si>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</si>
  <si>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</si>
  <si>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</si>
  <si>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</si>
  <si>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</si>
  <si>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</si>
  <si>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</si>
  <si>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</si>
  <si>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</si>
  <si>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</si>
  <si>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</si>
  <si>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</si>
  <si>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</si>
  <si>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</si>
  <si>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</si>
  <si>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</si>
  <si>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</si>
  <si>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</si>
  <si>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</si>
  <si>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</si>
  <si>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</si>
  <si>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</si>
  <si>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</si>
  <si>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</si>
  <si>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</si>
  <si>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</si>
  <si>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</si>
  <si>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</si>
  <si>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</si>
  <si>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</si>
  <si>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</si>
  <si>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</si>
  <si>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</si>
  <si>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</si>
  <si>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</si>
  <si>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</si>
  <si>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</si>
  <si>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</si>
  <si>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</si>
  <si>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</si>
  <si>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</si>
  <si>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</si>
  <si>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</si>
  <si>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</si>
  <si>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</si>
  <si>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</si>
  <si>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</si>
  <si>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</si>
  <si>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</si>
  <si>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</si>
  <si>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</si>
  <si>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</si>
  <si>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</si>
  <si>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</si>
  <si>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</si>
  <si>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</si>
  <si>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</si>
  <si>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</si>
  <si>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</si>
  <si>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</si>
  <si>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</si>
  <si>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</si>
  <si>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</si>
  <si>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</si>
  <si>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</si>
  <si>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</si>
  <si>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</si>
  <si>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</si>
  <si>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</si>
  <si>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</si>
  <si>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</si>
  <si>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</si>
  <si>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</si>
  <si>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</si>
  <si>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</si>
  <si>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</si>
  <si>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</si>
  <si>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</si>
  <si>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</si>
  <si>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</si>
  <si>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</si>
  <si>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</si>
  <si>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</si>
  <si>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</si>
  <si>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</si>
  <si>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</si>
  <si>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</si>
  <si>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</si>
  <si>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</si>
  <si>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</si>
  <si>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</si>
  <si>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</si>
  <si>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</si>
  <si>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</si>
  <si>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</si>
  <si>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</si>
  <si>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</si>
  <si>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</si>
  <si>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</si>
  <si>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</si>
  <si>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</si>
  <si>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</si>
  <si>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</si>
  <si>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</si>
  <si>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</si>
  <si>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</si>
  <si>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</si>
  <si>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</si>
  <si>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</si>
  <si>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</si>
  <si>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</si>
  <si>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</si>
  <si>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</si>
  <si>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</si>
  <si>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</si>
  <si>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</si>
  <si>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</si>
  <si>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</si>
  <si>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</si>
  <si>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</si>
  <si>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</si>
  <si>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</si>
  <si>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</si>
  <si>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</si>
  <si>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</si>
  <si>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</si>
  <si>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</si>
  <si>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</si>
  <si>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</si>
  <si>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</si>
  <si>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</si>
  <si>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</si>
  <si>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</si>
  <si>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</si>
  <si>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</si>
  <si>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</si>
  <si>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</si>
  <si>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</si>
  <si>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</si>
  <si>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</si>
  <si>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</si>
  <si>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</si>
  <si>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</si>
  <si>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</si>
  <si>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</si>
  <si>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</si>
  <si>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</si>
  <si>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</si>
  <si>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</si>
  <si>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</si>
  <si>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</si>
  <si>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</si>
  <si>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</si>
  <si>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</si>
  <si>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</si>
  <si>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</si>
  <si>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</si>
  <si>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</si>
  <si>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</si>
  <si>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</si>
  <si>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</si>
  <si>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</si>
  <si>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</si>
  <si>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</si>
  <si>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</si>
  <si>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</si>
  <si>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</si>
  <si>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</si>
  <si>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</si>
  <si>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</si>
  <si>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</si>
  <si>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</si>
  <si>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</si>
  <si>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</si>
  <si>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</si>
  <si>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</si>
  <si>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</si>
  <si>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</si>
  <si>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</si>
  <si>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</si>
  <si>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</si>
  <si>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</si>
  <si>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</si>
  <si>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</si>
  <si>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</si>
  <si>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</si>
  <si>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</si>
  <si>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</si>
  <si>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</si>
  <si>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</si>
  <si>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</si>
  <si>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</si>
  <si>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</si>
  <si>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</si>
  <si>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</si>
  <si>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</si>
  <si>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</si>
  <si>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</si>
  <si>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</si>
  <si>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</si>
  <si>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</si>
  <si>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</si>
  <si>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</si>
  <si>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</si>
  <si>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</si>
  <si>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</si>
  <si>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</si>
  <si>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</si>
  <si>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</si>
  <si>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</si>
  <si>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</si>
  <si>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</si>
  <si>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</si>
  <si>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</si>
  <si>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</si>
  <si>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</si>
  <si>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</si>
  <si>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</si>
  <si>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</si>
  <si>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</si>
  <si>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</si>
  <si>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</si>
  <si>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</si>
  <si>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</si>
  <si>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</si>
  <si>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</si>
  <si>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</si>
  <si>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</si>
  <si>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</si>
  <si>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</si>
  <si>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</si>
  <si>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</si>
  <si>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</si>
  <si>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</si>
  <si>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</si>
  <si>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</si>
  <si>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</si>
  <si>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</si>
  <si>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</si>
  <si>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</si>
  <si>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</si>
  <si>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</si>
  <si>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</si>
  <si>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</si>
  <si>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</si>
  <si>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</si>
  <si>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</si>
  <si>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</si>
  <si>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</si>
  <si>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</si>
  <si>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</si>
  <si>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</si>
  <si>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</si>
  <si>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</si>
  <si>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</si>
  <si>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</si>
  <si>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</si>
  <si>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</si>
  <si>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</si>
  <si>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</si>
  <si>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</si>
  <si>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</si>
  <si>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</si>
  <si>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</si>
  <si>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</si>
  <si>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</si>
  <si>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</si>
  <si>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</si>
  <si>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</si>
  <si>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</si>
  <si>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</si>
  <si>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</si>
  <si>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</si>
  <si>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</si>
  <si>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</si>
  <si>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</si>
  <si>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</si>
  <si>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</si>
  <si>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</si>
  <si>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</si>
  <si>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</si>
  <si>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</si>
  <si>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</si>
  <si>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</si>
  <si>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</si>
  <si>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</si>
  <si>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</si>
  <si>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</si>
  <si>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</si>
  <si>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</si>
  <si>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</si>
  <si>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</si>
  <si>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</si>
  <si>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</si>
  <si>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</si>
  <si>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</si>
  <si>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</si>
  <si>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</si>
  <si>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</si>
  <si>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</si>
  <si>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</si>
  <si>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</si>
  <si>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</si>
  <si>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</si>
  <si>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</si>
  <si>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</si>
  <si>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</si>
  <si>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</si>
  <si>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</si>
  <si>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</si>
  <si>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</si>
  <si>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</si>
  <si>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</si>
  <si>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</si>
  <si>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</si>
  <si>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</si>
  <si>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</si>
  <si>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</si>
  <si>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</si>
  <si>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</si>
  <si>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</si>
  <si>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</si>
  <si>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</si>
  <si>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</si>
  <si>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</si>
  <si>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</si>
  <si>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</si>
  <si>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</si>
  <si>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</si>
  <si>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</si>
  <si>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</si>
  <si>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</si>
  <si>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</si>
  <si>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</si>
  <si>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</si>
  <si>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</si>
  <si>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</si>
  <si>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</si>
  <si>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</si>
  <si>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</si>
  <si>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</si>
  <si>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</si>
  <si>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</si>
  <si>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</si>
  <si>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</si>
  <si>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</si>
  <si>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</si>
  <si>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</si>
  <si>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</si>
  <si>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</si>
  <si>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</si>
  <si>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</si>
  <si>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</si>
  <si>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</si>
  <si>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</si>
  <si>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</si>
  <si>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</si>
  <si>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</si>
  <si>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</si>
  <si>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</si>
  <si>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</si>
  <si>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</si>
  <si>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</si>
  <si>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</si>
  <si>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</si>
  <si>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</si>
  <si>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</si>
  <si>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</si>
  <si>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</si>
  <si>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</si>
  <si>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</si>
  <si>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</si>
  <si>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</si>
  <si>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</si>
  <si>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</si>
  <si>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</si>
  <si>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</si>
  <si>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</si>
  <si>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</si>
  <si>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</si>
  <si>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</si>
  <si>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</si>
  <si>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</si>
  <si>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</si>
  <si>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</si>
  <si>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</si>
  <si>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</si>
  <si>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</si>
  <si>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</si>
  <si>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</si>
  <si>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</si>
  <si>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</si>
  <si>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</si>
  <si>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</si>
  <si>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</si>
  <si>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</si>
  <si>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</si>
  <si>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</si>
  <si>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</si>
  <si>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</si>
  <si>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</si>
  <si>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</si>
  <si>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</si>
  <si>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</si>
  <si>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</si>
  <si>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</si>
  <si>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</si>
  <si>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</si>
  <si>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</si>
  <si>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</si>
  <si>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</si>
  <si>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</si>
  <si>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</si>
  <si>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</si>
  <si>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</si>
  <si>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</si>
  <si>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</si>
  <si>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</si>
  <si>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</si>
  <si>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</si>
  <si>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</si>
  <si>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</si>
  <si>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</si>
  <si>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</si>
  <si>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</si>
  <si>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</si>
  <si>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</si>
  <si>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</si>
  <si>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</si>
  <si>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</si>
  <si>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</si>
  <si>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</si>
  <si>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</si>
  <si>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</si>
  <si>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</si>
  <si>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</si>
  <si>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</si>
  <si>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</si>
  <si>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</si>
  <si>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</si>
  <si>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</si>
  <si>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</si>
  <si>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</si>
  <si>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</si>
  <si>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</si>
  <si>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</si>
  <si>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</si>
  <si>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</si>
  <si>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</si>
  <si>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</si>
  <si>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</si>
  <si>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</si>
  <si>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</si>
  <si>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</si>
  <si>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</si>
  <si>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</si>
  <si>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</si>
  <si>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</si>
  <si>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</si>
  <si>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</si>
  <si>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</si>
  <si>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</si>
  <si>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</si>
  <si>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</si>
  <si>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</si>
  <si>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</si>
  <si>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</si>
  <si>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</si>
  <si>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</si>
  <si>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</si>
  <si>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</si>
  <si>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</si>
  <si>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</si>
  <si>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</si>
  <si>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</si>
  <si>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</si>
  <si>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</si>
  <si>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</si>
  <si>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</si>
  <si>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</si>
  <si>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</si>
  <si>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</si>
  <si>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</si>
  <si>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</si>
  <si>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</si>
  <si>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</si>
  <si>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</si>
  <si>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</si>
  <si>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</si>
  <si>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</si>
  <si>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</si>
  <si>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</si>
  <si>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</si>
  <si>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</si>
  <si>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</si>
  <si>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</si>
  <si>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</si>
  <si>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</si>
  <si>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</si>
  <si>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</si>
  <si>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</si>
  <si>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</si>
  <si>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</si>
  <si>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</si>
  <si>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</si>
  <si>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</si>
  <si>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</si>
  <si>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</si>
  <si>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</si>
  <si>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</si>
  <si>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</si>
  <si>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</si>
  <si>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</si>
  <si>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</si>
  <si>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</si>
  <si>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</si>
  <si>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</si>
  <si>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</si>
  <si>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</si>
  <si>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</si>
  <si>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</si>
  <si>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</si>
  <si>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</si>
  <si>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</si>
  <si>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</si>
  <si>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</si>
  <si>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</si>
  <si>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</si>
  <si>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</si>
  <si>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</si>
  <si>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</si>
  <si>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</si>
  <si>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</si>
  <si>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</si>
  <si>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</si>
  <si>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</si>
  <si>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</si>
  <si>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</si>
  <si>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</si>
  <si>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</si>
  <si>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</si>
  <si>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</si>
  <si>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</si>
  <si>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</si>
  <si>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</si>
  <si>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</si>
  <si>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</si>
  <si>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</si>
  <si>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</si>
  <si>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</si>
  <si>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</si>
  <si>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</si>
  <si>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</si>
  <si>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</si>
  <si>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</si>
  <si>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</si>
  <si>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</si>
  <si>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</si>
  <si>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</si>
  <si>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</si>
  <si>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</si>
  <si>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</si>
  <si>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</si>
  <si>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</si>
  <si>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</si>
  <si>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</si>
  <si>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</si>
  <si>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</si>
  <si>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</si>
  <si>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</si>
  <si>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</si>
  <si>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</si>
  <si>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</si>
  <si>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</si>
  <si>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</si>
  <si>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</si>
  <si>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</si>
  <si>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</si>
  <si>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</si>
  <si>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</si>
  <si>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</si>
  <si>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</si>
  <si>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</si>
  <si>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</si>
  <si>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</si>
  <si>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</si>
  <si>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</si>
  <si>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</si>
  <si>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</si>
  <si>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</si>
  <si>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</si>
  <si>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</si>
  <si>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</si>
  <si>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</si>
  <si>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</si>
  <si>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</si>
  <si>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</si>
  <si>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</si>
  <si>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</si>
  <si>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</si>
  <si>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</si>
  <si>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</si>
  <si>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</si>
  <si>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</si>
  <si>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</si>
  <si>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</si>
  <si>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</si>
  <si>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</si>
  <si>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</si>
  <si>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</si>
  <si>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</si>
  <si>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</si>
  <si>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</si>
  <si>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</si>
  <si>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</si>
  <si>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</si>
  <si>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</si>
  <si>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</si>
  <si>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</si>
  <si>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</si>
  <si>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</si>
  <si>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</si>
  <si>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</si>
  <si>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</si>
  <si>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</si>
  <si>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</si>
  <si>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</si>
  <si>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</si>
  <si>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</si>
  <si>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</si>
  <si>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</si>
  <si>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</si>
  <si>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</si>
  <si>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</si>
  <si>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</si>
  <si>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</si>
  <si>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</si>
  <si>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</si>
  <si>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</si>
  <si>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</si>
  <si>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</si>
  <si>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</si>
  <si>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</si>
  <si>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</si>
  <si>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</si>
  <si>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</si>
  <si>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</si>
  <si>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</si>
  <si>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</si>
  <si>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</si>
  <si>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</si>
  <si>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</si>
  <si>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</si>
  <si>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</si>
  <si>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</si>
  <si>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</si>
  <si>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</si>
  <si>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</si>
  <si>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</si>
  <si>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</si>
  <si>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</si>
  <si>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</si>
  <si>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</si>
  <si>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</si>
  <si>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</si>
  <si>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</si>
  <si>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</si>
  <si>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</si>
  <si>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</si>
  <si>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</si>
  <si>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</si>
  <si>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</si>
  <si>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</si>
  <si>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</si>
  <si>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</si>
  <si>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</si>
  <si>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</si>
  <si>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</si>
  <si>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</si>
  <si>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</si>
  <si>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</si>
  <si>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</si>
  <si>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</si>
  <si>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</si>
  <si>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</si>
  <si>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</si>
  <si>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</si>
  <si>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</si>
  <si>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</si>
  <si>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</si>
  <si>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</si>
  <si>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</si>
  <si>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</si>
  <si>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</si>
  <si>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</si>
  <si>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</si>
  <si>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</si>
  <si>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</si>
  <si>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</si>
  <si>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</si>
  <si>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</si>
  <si>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</si>
  <si>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</si>
  <si>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</si>
  <si>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</si>
  <si>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</si>
  <si>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</si>
  <si>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</si>
  <si>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</si>
  <si>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</si>
  <si>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</si>
  <si>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</si>
  <si>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</si>
  <si>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</si>
  <si>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</si>
  <si>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</si>
  <si>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</si>
  <si>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</si>
  <si>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</si>
  <si>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</si>
  <si>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</si>
  <si>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</si>
  <si>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</si>
  <si>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</si>
  <si>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</si>
  <si>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</si>
  <si>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</si>
  <si>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</si>
  <si>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</si>
  <si>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</si>
  <si>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</si>
  <si>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</si>
  <si>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</si>
  <si>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</si>
  <si>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</si>
  <si>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</si>
  <si>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</si>
  <si>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</si>
  <si>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</si>
  <si>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</si>
  <si>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</si>
  <si>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</si>
  <si>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</si>
  <si>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</si>
  <si>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</si>
  <si>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</si>
  <si>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</si>
  <si>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</si>
  <si>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</si>
  <si>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</si>
  <si>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</si>
  <si>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</si>
  <si>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</si>
  <si>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</si>
  <si>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</si>
  <si>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</si>
  <si>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</si>
  <si>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</si>
  <si>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</si>
  <si>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</si>
  <si>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</si>
  <si>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</si>
  <si>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</si>
  <si>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</si>
  <si>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</si>
  <si>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</si>
  <si>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</si>
  <si>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</si>
  <si>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</si>
  <si>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</si>
  <si>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</si>
  <si>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</si>
  <si>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</si>
  <si>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</si>
  <si>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</si>
  <si>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</si>
  <si>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</si>
  <si>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</si>
  <si>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</si>
  <si>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</si>
  <si>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</si>
  <si>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</si>
  <si>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</si>
  <si>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</si>
  <si>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</si>
  <si>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</si>
  <si>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</si>
  <si>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</si>
  <si>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</si>
  <si>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</si>
  <si>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</si>
  <si>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</si>
  <si>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</si>
  <si>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</si>
  <si>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</si>
  <si>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</si>
  <si>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</si>
  <si>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</si>
  <si>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</si>
  <si>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</si>
  <si>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</si>
  <si>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</si>
  <si>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</si>
  <si>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</si>
  <si>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</si>
  <si>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</si>
  <si>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</si>
  <si>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</si>
  <si>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</si>
  <si>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</si>
  <si>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</si>
  <si>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</si>
  <si>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</si>
  <si>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</si>
  <si>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</si>
  <si>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</si>
  <si>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</si>
  <si>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</si>
  <si>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</si>
  <si>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</si>
  <si>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</si>
  <si>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</si>
  <si>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</si>
  <si>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</si>
  <si>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</si>
  <si>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</si>
  <si>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</si>
  <si>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</si>
  <si>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</si>
  <si>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</si>
  <si>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</si>
  <si>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</si>
  <si>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</si>
  <si>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</si>
  <si>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</si>
  <si>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</si>
  <si>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</si>
  <si>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</si>
  <si>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</si>
  <si>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</si>
  <si>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</si>
  <si>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</si>
  <si>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</si>
  <si>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</si>
  <si>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</si>
  <si>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</si>
  <si>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</si>
  <si>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</si>
  <si>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</si>
  <si>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</si>
  <si>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</si>
  <si>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</si>
  <si>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</si>
  <si>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</si>
  <si>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</si>
  <si>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</si>
  <si>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</si>
  <si>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</si>
  <si>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</si>
  <si>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</si>
  <si>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</si>
  <si>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</si>
  <si>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</si>
  <si>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</si>
  <si>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</si>
  <si>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</si>
  <si>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</si>
  <si>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</si>
  <si>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</si>
  <si>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</si>
  <si>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</si>
  <si>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</si>
  <si>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</si>
  <si>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</si>
  <si>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</si>
  <si>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</si>
  <si>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</si>
  <si>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</si>
  <si>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</si>
  <si>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</si>
  <si>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</si>
  <si>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</si>
  <si>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</si>
  <si>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</si>
  <si>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</si>
  <si>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</si>
  <si>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</si>
  <si>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</si>
  <si>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</si>
  <si>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</si>
  <si>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</si>
  <si>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</si>
  <si>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</si>
  <si>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</si>
  <si>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</si>
  <si>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</si>
  <si>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</si>
  <si>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</si>
  <si>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</si>
  <si>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</si>
  <si>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</si>
  <si>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</si>
  <si>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</si>
  <si>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</si>
  <si>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</si>
  <si>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</si>
  <si>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</si>
  <si>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</si>
  <si>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</si>
  <si>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</si>
  <si>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</si>
  <si>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</si>
  <si>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</si>
  <si>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</si>
  <si>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</si>
  <si>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</si>
  <si>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</si>
  <si>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</si>
  <si>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</si>
  <si>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</si>
  <si>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</si>
  <si>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</si>
  <si>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</si>
  <si>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</si>
  <si>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</si>
  <si>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</si>
  <si>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</si>
  <si>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</si>
  <si>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</si>
  <si>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</si>
  <si>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</si>
  <si>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</si>
  <si>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</si>
  <si>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</si>
  <si>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</si>
  <si>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</si>
  <si>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</si>
  <si>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</si>
  <si>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</si>
  <si>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</si>
  <si>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</si>
  <si>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</si>
  <si>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</si>
  <si>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</si>
  <si>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</si>
  <si>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</si>
  <si>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</si>
  <si>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</si>
  <si>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</si>
  <si>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</si>
  <si>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</si>
  <si>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</si>
  <si>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</si>
  <si>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</si>
  <si>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</si>
  <si>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</si>
  <si>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</si>
  <si>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</si>
  <si>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</si>
  <si>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</si>
  <si>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</si>
  <si>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</si>
  <si>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</si>
  <si>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</si>
  <si>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</si>
  <si>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</si>
  <si>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</si>
  <si>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</si>
  <si>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</si>
  <si>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</si>
  <si>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</si>
  <si>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</si>
  <si>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</si>
  <si>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</si>
  <si>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</si>
  <si>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</si>
  <si>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</si>
  <si>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</si>
  <si>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</si>
  <si>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</si>
  <si>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</si>
  <si>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</si>
  <si>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</si>
  <si>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</si>
  <si>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</si>
  <si>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</si>
  <si>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</si>
  <si>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</si>
  <si>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</si>
  <si>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</si>
  <si>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</si>
  <si>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</si>
  <si>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</si>
  <si>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</si>
  <si>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</si>
  <si>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</si>
  <si>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</si>
  <si>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</si>
  <si>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</si>
  <si>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</si>
  <si>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</si>
  <si>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</si>
  <si>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</si>
  <si>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</si>
  <si>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</si>
  <si>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</si>
  <si>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</si>
  <si>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</si>
  <si>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</si>
  <si>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</si>
  <si>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</si>
  <si>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</si>
  <si>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</si>
  <si>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</si>
  <si>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</si>
  <si>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</si>
  <si>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</si>
  <si>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</si>
  <si>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</si>
  <si>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</si>
  <si>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</si>
  <si>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</si>
  <si>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</si>
  <si>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</si>
  <si>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</si>
  <si>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</si>
  <si>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</si>
  <si>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</si>
  <si>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</si>
  <si>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</si>
  <si>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</si>
  <si>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</si>
  <si>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</si>
  <si>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</si>
  <si>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</si>
  <si>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</si>
  <si>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</si>
  <si>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</si>
  <si>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</si>
  <si>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</si>
  <si>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</si>
  <si>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</si>
  <si>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</si>
  <si>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</si>
  <si>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</si>
  <si>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</si>
  <si>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</si>
  <si>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</si>
  <si>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</si>
  <si>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</si>
  <si>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</si>
  <si>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</si>
  <si>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</si>
  <si>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</si>
  <si>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</si>
  <si>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</si>
  <si>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</si>
  <si>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</si>
  <si>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</si>
  <si>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</si>
  <si>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</si>
  <si>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</si>
  <si>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</si>
  <si>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</si>
  <si>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</si>
  <si>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</si>
  <si>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</si>
  <si>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</si>
  <si>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</si>
  <si>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</si>
  <si>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</si>
  <si>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</si>
  <si>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</si>
  <si>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</si>
  <si>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</si>
  <si>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</si>
  <si>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</si>
  <si>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</si>
  <si>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</si>
  <si>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</si>
  <si>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</si>
  <si>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</si>
  <si>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</si>
  <si>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</si>
  <si>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</si>
  <si>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</si>
  <si>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</si>
  <si>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</si>
  <si>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</si>
  <si>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</si>
  <si>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</si>
  <si>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</si>
  <si>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</si>
  <si>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</si>
  <si>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</si>
  <si>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</si>
  <si>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</si>
  <si>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</si>
  <si>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</si>
  <si>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</si>
  <si>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</si>
  <si>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</si>
  <si>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</si>
  <si>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</si>
  <si>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</si>
  <si>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</si>
  <si>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</si>
  <si>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</si>
  <si>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</si>
  <si>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</si>
  <si>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</si>
  <si>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</si>
  <si>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</si>
  <si>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</si>
  <si>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</si>
  <si>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</si>
  <si>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</si>
  <si>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</si>
  <si>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</si>
  <si>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</si>
  <si>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</si>
  <si>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</si>
  <si>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</si>
  <si>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</si>
  <si>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</si>
  <si>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</si>
  <si>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</si>
  <si>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</si>
  <si>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</si>
  <si>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</si>
  <si>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</si>
  <si>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</si>
  <si>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</si>
  <si>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</si>
  <si>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</si>
  <si>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</si>
  <si>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</si>
  <si>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</si>
  <si>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</si>
  <si>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</si>
  <si>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</si>
  <si>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</si>
  <si>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</si>
  <si>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</si>
  <si>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</si>
  <si>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</si>
  <si>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</si>
  <si>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</si>
  <si>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</si>
  <si>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</si>
  <si>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</si>
  <si>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</si>
  <si>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</si>
  <si>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</si>
  <si>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</si>
  <si>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</si>
  <si>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</si>
  <si>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</si>
  <si>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</si>
  <si>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</si>
  <si>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</si>
  <si>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</si>
  <si>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</si>
  <si>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</si>
  <si>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</si>
  <si>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</si>
  <si>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</si>
  <si>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</si>
  <si>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</si>
  <si>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</si>
  <si>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</si>
  <si>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</si>
  <si>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</si>
  <si>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</si>
  <si>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</si>
  <si>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</si>
  <si>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</si>
  <si>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</si>
  <si>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</si>
  <si>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</si>
  <si>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</si>
  <si>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</si>
  <si>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</si>
  <si>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</si>
  <si>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</si>
  <si>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</si>
  <si>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</si>
  <si>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</si>
  <si>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</si>
  <si>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</si>
  <si>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</si>
  <si>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</si>
  <si>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</si>
  <si>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</si>
  <si>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</si>
  <si>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</si>
  <si>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</si>
  <si>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</si>
  <si>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</si>
  <si>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</si>
  <si>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</si>
  <si>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</si>
  <si>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</si>
  <si>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</si>
  <si>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</si>
  <si>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</si>
  <si>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</si>
  <si>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</si>
  <si>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</si>
  <si>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</si>
  <si>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</si>
  <si>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</si>
  <si>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</si>
  <si>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</si>
  <si>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</si>
  <si>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</si>
  <si>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</si>
  <si>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</si>
  <si>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</si>
  <si>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</si>
  <si>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</si>
  <si>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</si>
  <si>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</si>
  <si>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</si>
  <si>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</si>
  <si>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</si>
  <si>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</si>
  <si>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</si>
  <si>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</si>
  <si>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</si>
  <si>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</si>
  <si>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</si>
  <si>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</si>
  <si>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</si>
  <si>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</si>
  <si>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</si>
  <si>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</si>
  <si>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</si>
  <si>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</si>
  <si>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</si>
  <si>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</si>
  <si>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</si>
  <si>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</si>
  <si>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</si>
  <si>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</si>
  <si>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</si>
  <si>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</si>
  <si>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</si>
  <si>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</si>
  <si>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</si>
  <si>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</si>
  <si>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</si>
  <si>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</si>
  <si>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</si>
  <si>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</si>
  <si>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</si>
  <si>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</si>
  <si>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</si>
  <si>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</si>
  <si>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</si>
  <si>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</si>
  <si>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</si>
  <si>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</si>
  <si>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</si>
  <si>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</si>
  <si>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</si>
  <si>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</si>
  <si>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</si>
  <si>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</si>
  <si>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</si>
  <si>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</si>
  <si>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</si>
  <si>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</si>
  <si>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</si>
  <si>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</si>
  <si>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</si>
  <si>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</si>
  <si>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</si>
  <si>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</si>
  <si>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</si>
  <si>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</si>
  <si>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</si>
  <si>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</si>
  <si>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</si>
  <si>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</si>
  <si>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</si>
  <si>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</si>
  <si>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</si>
  <si>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</si>
  <si>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</si>
  <si>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</si>
  <si>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</si>
  <si>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</si>
  <si>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</si>
  <si>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</si>
  <si>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</si>
  <si>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</si>
  <si>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</si>
  <si>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</si>
  <si>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</si>
  <si>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</si>
  <si>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</si>
  <si>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</si>
  <si>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</si>
  <si>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</si>
  <si>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</si>
  <si>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</si>
  <si>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</si>
  <si>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</si>
  <si>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</si>
  <si>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</si>
  <si>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</si>
  <si>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</si>
  <si>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</si>
  <si>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</si>
  <si>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</si>
  <si>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</si>
  <si>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</si>
  <si>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</si>
  <si>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</si>
  <si>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</si>
  <si>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</si>
  <si>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</si>
  <si>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</si>
  <si>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</si>
  <si>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</si>
  <si>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</si>
  <si>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</si>
  <si>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</si>
  <si>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</si>
  <si>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</si>
  <si>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</si>
  <si>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</si>
  <si>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</si>
  <si>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</si>
  <si>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</si>
  <si>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</si>
  <si>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</si>
  <si>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</si>
  <si>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</si>
  <si>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</si>
  <si>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</si>
  <si>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</si>
  <si>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</si>
  <si>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</si>
  <si>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</si>
  <si>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</si>
  <si>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</si>
  <si>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</si>
  <si>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</si>
  <si>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</si>
  <si>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</si>
  <si>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</si>
  <si>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</si>
  <si>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</si>
  <si>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</si>
  <si>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</si>
  <si>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</si>
  <si>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</si>
  <si>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</si>
  <si>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</si>
  <si>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</si>
  <si>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</si>
  <si>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</si>
  <si>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</si>
  <si>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</si>
  <si>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</si>
  <si>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</si>
  <si>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</si>
  <si>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</si>
  <si>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</si>
  <si>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</si>
  <si>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</si>
  <si>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</si>
  <si>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</si>
  <si>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</si>
  <si>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</si>
  <si>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</si>
  <si>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</si>
  <si>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</si>
  <si>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</si>
  <si>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</si>
  <si>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</si>
  <si>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</si>
  <si>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</si>
  <si>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</si>
  <si>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</si>
  <si>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</si>
  <si>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</si>
  <si>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</si>
  <si>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</si>
  <si>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</si>
  <si>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</si>
  <si>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</si>
  <si>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</si>
  <si>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</si>
  <si>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</si>
  <si>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</si>
  <si>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</si>
  <si>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</si>
  <si>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</si>
  <si>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</si>
  <si>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</si>
  <si>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</si>
  <si>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</si>
  <si>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</si>
  <si>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</si>
  <si>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</si>
  <si>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</si>
  <si>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</si>
  <si>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</si>
  <si>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</si>
  <si>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</si>
  <si>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</si>
  <si>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</si>
  <si>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</si>
  <si>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</si>
  <si>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</si>
  <si>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</si>
  <si>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</si>
  <si>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</si>
  <si>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</si>
  <si>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</si>
  <si>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</si>
  <si>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</si>
  <si>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</si>
  <si>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</si>
  <si>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</si>
  <si>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</si>
  <si>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</si>
  <si>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</si>
  <si>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</si>
  <si>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</si>
  <si>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</si>
  <si>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</si>
  <si>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</si>
  <si>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</si>
  <si>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</si>
  <si>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</si>
  <si>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</si>
  <si>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</si>
  <si>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</si>
  <si>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</si>
  <si>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</si>
  <si>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</si>
  <si>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</si>
  <si>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</si>
  <si>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</si>
  <si>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</si>
  <si>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</si>
  <si>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</si>
  <si>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</si>
  <si>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</si>
  <si>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</si>
  <si>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</si>
  <si>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</si>
  <si>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</si>
  <si>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</si>
  <si>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</si>
  <si>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</si>
  <si>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</si>
  <si>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</si>
  <si>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</si>
  <si>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</si>
  <si>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</si>
  <si>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</si>
  <si>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</si>
  <si>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</si>
  <si>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</si>
  <si>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</si>
  <si>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</si>
  <si>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</si>
  <si>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</si>
  <si>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</si>
  <si>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</si>
  <si>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</si>
  <si>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</si>
  <si>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</si>
  <si>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</si>
  <si>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</si>
  <si>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</si>
  <si>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</si>
  <si>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</si>
  <si>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</si>
  <si>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</si>
  <si>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</si>
  <si>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</si>
  <si>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</si>
  <si>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</si>
  <si>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</si>
  <si>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</si>
  <si>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</si>
  <si>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</si>
  <si>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</si>
  <si>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</si>
  <si>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</si>
  <si>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</si>
  <si>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</si>
  <si>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</si>
  <si>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</si>
  <si>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</si>
  <si>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</si>
  <si>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</si>
  <si>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</si>
  <si>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</si>
  <si>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</si>
  <si>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</si>
  <si>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</si>
  <si>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</si>
  <si>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</si>
  <si>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</si>
  <si>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</si>
  <si>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</si>
  <si>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</si>
  <si>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</si>
  <si>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</si>
  <si>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</si>
  <si>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</si>
  <si>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</si>
  <si>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</si>
  <si>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</si>
  <si>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</si>
  <si>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</si>
  <si>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</si>
  <si>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</si>
  <si>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</si>
  <si>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</si>
  <si>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</si>
  <si>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</si>
  <si>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</si>
  <si>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</si>
  <si>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</si>
  <si>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</si>
  <si>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</si>
  <si>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</si>
  <si>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</si>
  <si>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</si>
  <si>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</si>
  <si>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</si>
  <si>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</si>
  <si>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</si>
  <si>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</si>
  <si>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</si>
  <si>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</si>
  <si>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</si>
  <si>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</si>
  <si>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</si>
  <si>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</si>
  <si>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</si>
  <si>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</si>
  <si>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</si>
  <si>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</si>
  <si>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</si>
  <si>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</si>
  <si>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</si>
  <si>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</si>
  <si>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</si>
  <si>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</si>
  <si>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</si>
  <si>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</si>
  <si>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</si>
  <si>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</si>
  <si>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</si>
  <si>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</si>
  <si>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</si>
  <si>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</si>
  <si>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</si>
  <si>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</si>
  <si>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</si>
  <si>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</si>
  <si>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</si>
  <si>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</si>
  <si>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</si>
  <si>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</si>
  <si>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</si>
  <si>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</si>
  <si>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</si>
  <si>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</si>
  <si>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</si>
  <si>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</si>
  <si>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</si>
  <si>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</si>
  <si>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</si>
  <si>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</si>
  <si>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</si>
  <si>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</si>
  <si>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</si>
  <si>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</si>
  <si>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</si>
  <si>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</si>
  <si>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</si>
  <si>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</si>
  <si>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</si>
  <si>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</si>
  <si>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</si>
  <si>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</si>
  <si>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</si>
  <si>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</si>
  <si>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</si>
  <si>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</si>
  <si>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</si>
  <si>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</si>
  <si>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</si>
  <si>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</si>
  <si>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</si>
  <si>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</si>
  <si>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</si>
  <si>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</si>
  <si>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</si>
  <si>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</si>
  <si>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</si>
  <si>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</si>
  <si>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</si>
  <si>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</si>
  <si>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</si>
  <si>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</si>
  <si>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</si>
  <si>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</si>
  <si>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</si>
  <si>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</si>
  <si>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</si>
  <si>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</si>
  <si>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</si>
  <si>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</si>
  <si>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</si>
  <si>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</si>
  <si>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</si>
  <si>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</si>
  <si>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</si>
  <si>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</si>
  <si>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</si>
  <si>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</si>
  <si>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</si>
  <si>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</si>
  <si>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</si>
  <si>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</si>
  <si>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</si>
  <si>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</si>
  <si>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</si>
  <si>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</si>
  <si>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</si>
  <si>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</si>
  <si>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</si>
  <si>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</si>
  <si>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</si>
  <si>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</si>
  <si>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</si>
  <si>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</si>
  <si>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</si>
  <si>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</si>
  <si>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</si>
  <si>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</si>
  <si>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</si>
  <si>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</si>
  <si>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</si>
  <si>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</si>
  <si>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</si>
  <si>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</si>
  <si>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</si>
  <si>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</si>
  <si>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</si>
  <si>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</si>
  <si>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</si>
  <si>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</si>
  <si>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</si>
  <si>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</si>
  <si>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</si>
  <si>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</si>
  <si>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</si>
  <si>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</si>
  <si>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</si>
  <si>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</si>
  <si>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</si>
  <si>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</si>
  <si>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</si>
  <si>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</si>
  <si>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</si>
  <si>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</si>
  <si>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</si>
  <si>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</si>
  <si>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</si>
  <si>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</si>
  <si>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</si>
  <si>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</si>
  <si>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</si>
  <si>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</si>
  <si>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</si>
  <si>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</si>
  <si>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</si>
  <si>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</si>
  <si>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</si>
  <si>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</si>
  <si>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</si>
  <si>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</si>
  <si>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</si>
  <si>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</si>
  <si>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</si>
  <si>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</si>
  <si>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</si>
  <si>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</si>
  <si>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</si>
  <si>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</si>
  <si>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</si>
  <si>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</si>
  <si>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</si>
  <si>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</si>
  <si>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</si>
  <si>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</si>
  <si>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</si>
  <si>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</si>
  <si>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</si>
  <si>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</si>
  <si>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</si>
  <si>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</si>
  <si>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</si>
  <si>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</si>
  <si>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</si>
  <si>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</si>
  <si>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</si>
  <si>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</si>
  <si>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</si>
  <si>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</si>
  <si>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</si>
  <si>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</si>
  <si>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</si>
  <si>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</si>
  <si>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</si>
  <si>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</si>
  <si>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</si>
  <si>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</si>
  <si>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</si>
  <si>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</si>
  <si>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</si>
  <si>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</si>
  <si>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</si>
  <si>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</si>
  <si>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</si>
  <si>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</si>
  <si>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</si>
  <si>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</si>
  <si>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</si>
  <si>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</si>
  <si>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</si>
  <si>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</si>
  <si>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</si>
  <si>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</si>
  <si>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</si>
  <si>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</si>
  <si>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</si>
  <si>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</si>
  <si>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</si>
  <si>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</si>
  <si>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</si>
  <si>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</si>
  <si>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</si>
  <si>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</si>
  <si>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</si>
  <si>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</si>
  <si>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</si>
  <si>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</si>
  <si>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</si>
  <si>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</si>
  <si>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</si>
  <si>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</si>
  <si>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</si>
  <si>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</si>
  <si>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</si>
  <si>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</si>
  <si>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</si>
  <si>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</si>
  <si>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</si>
  <si>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</si>
  <si>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</si>
  <si>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</si>
  <si>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</si>
  <si>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</si>
  <si>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</si>
  <si>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</si>
  <si>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</si>
  <si>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</si>
  <si>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</si>
  <si>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</si>
  <si>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</si>
  <si>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</si>
  <si>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</si>
  <si>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</si>
  <si>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</si>
  <si>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</si>
  <si>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</si>
  <si>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</si>
  <si>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</si>
  <si>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</si>
  <si>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</si>
  <si>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</si>
  <si>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</si>
  <si>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</si>
  <si>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</si>
  <si>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</si>
  <si>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</si>
  <si>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</si>
  <si>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</si>
  <si>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</si>
  <si>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</si>
  <si>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</si>
  <si>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</si>
  <si>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</si>
  <si>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</si>
  <si>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</si>
  <si>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</si>
  <si>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</si>
  <si>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</si>
  <si>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</si>
  <si>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</si>
  <si>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</si>
  <si>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</si>
  <si>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</si>
  <si>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</si>
  <si>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</si>
  <si>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</si>
  <si>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</si>
  <si>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</si>
  <si>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</si>
  <si>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</si>
  <si>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</si>
  <si>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</si>
  <si>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</si>
  <si>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</si>
  <si>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</si>
  <si>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</si>
  <si>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</si>
  <si>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</si>
  <si>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</si>
  <si>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</si>
  <si>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</si>
  <si>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</si>
  <si>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</si>
  <si>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</si>
  <si>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</si>
  <si>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</si>
  <si>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</si>
  <si>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</si>
  <si>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</si>
  <si>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</si>
  <si>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</si>
  <si>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</si>
  <si>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</si>
  <si>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</si>
  <si>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</si>
  <si>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</si>
  <si>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</si>
  <si>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</si>
  <si>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</si>
  <si>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</si>
  <si>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</si>
  <si>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</si>
  <si>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</si>
  <si>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</si>
  <si>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</si>
  <si>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</si>
  <si>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</si>
  <si>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</si>
  <si>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</si>
  <si>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</si>
  <si>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</si>
  <si>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</si>
  <si>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</si>
  <si>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</si>
  <si>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</si>
  <si>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</si>
  <si>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</si>
  <si>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</si>
  <si>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</si>
  <si>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</si>
  <si>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</si>
  <si>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</si>
  <si>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</si>
  <si>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</si>
  <si>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</si>
  <si>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</si>
  <si>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</si>
  <si>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</si>
  <si>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</si>
  <si>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</si>
  <si>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</si>
  <si>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</si>
  <si>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</si>
  <si>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</si>
  <si>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</si>
  <si>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</si>
  <si>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</si>
  <si>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</si>
  <si>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</si>
  <si>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</si>
  <si>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</si>
  <si>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</si>
  <si>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</si>
  <si>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</si>
  <si>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</si>
  <si>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</si>
  <si>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</si>
  <si>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</si>
  <si>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</si>
  <si>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</si>
  <si>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</si>
  <si>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</si>
  <si>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</si>
  <si>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</si>
  <si>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</si>
  <si>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</si>
  <si>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</si>
  <si>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</si>
  <si>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</si>
  <si>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</si>
  <si>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</si>
  <si>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</si>
  <si>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</si>
  <si>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</si>
  <si>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</si>
  <si>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</si>
  <si>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</si>
  <si>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</si>
  <si>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</si>
  <si>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</si>
  <si>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</si>
  <si>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</si>
  <si>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</si>
  <si>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</si>
  <si>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</si>
  <si>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</si>
  <si>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</si>
  <si>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</si>
  <si>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</si>
  <si>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</si>
  <si>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</si>
  <si>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</si>
  <si>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</si>
  <si>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</si>
  <si>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</si>
  <si>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</si>
  <si>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</si>
  <si>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</si>
  <si>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</si>
  <si>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</si>
  <si>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</si>
  <si>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</si>
  <si>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</si>
  <si>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</si>
  <si>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</si>
  <si>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</si>
  <si>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</si>
  <si>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</si>
  <si>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</si>
  <si>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</si>
  <si>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</si>
  <si>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</si>
  <si>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</si>
  <si>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</si>
  <si>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</si>
  <si>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</si>
  <si>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</si>
  <si>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</si>
  <si>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</si>
  <si>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</si>
  <si>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</si>
  <si>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</si>
  <si>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</si>
  <si>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</si>
  <si>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</si>
  <si>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</si>
  <si>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</si>
  <si>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</si>
  <si>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</si>
  <si>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</si>
  <si>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</si>
  <si>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</si>
  <si>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</si>
  <si>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</si>
  <si>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</si>
  <si>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</si>
  <si>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</si>
  <si>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</si>
  <si>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</si>
  <si>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</si>
  <si>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</si>
  <si>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</si>
  <si>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</si>
  <si>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</si>
  <si>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</si>
  <si>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</si>
  <si>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</si>
  <si>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</si>
  <si>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</si>
  <si>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</si>
  <si>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</si>
  <si>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</si>
  <si>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</si>
  <si>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</si>
  <si>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</si>
  <si>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</si>
  <si>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</si>
  <si>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</si>
  <si>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</si>
  <si>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</si>
  <si>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</si>
  <si>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</si>
  <si>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</si>
  <si>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</si>
  <si>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</si>
  <si>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</si>
  <si>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</si>
  <si>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</si>
  <si>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</si>
  <si>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</si>
  <si>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</si>
  <si>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</si>
  <si>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</si>
  <si>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</si>
  <si>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</si>
  <si>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</si>
  <si>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</si>
  <si>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</si>
  <si>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</si>
  <si>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</si>
  <si>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</si>
  <si>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</si>
  <si>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</si>
  <si>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</si>
  <si>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</si>
  <si>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</si>
  <si>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</si>
  <si>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</si>
  <si>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</si>
  <si>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</si>
  <si>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</si>
  <si>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</si>
  <si>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</si>
  <si>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</si>
  <si>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</si>
  <si>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</si>
  <si>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</si>
  <si>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</si>
  <si>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</si>
  <si>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</si>
  <si>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</si>
  <si>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</si>
  <si>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</si>
  <si>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</si>
  <si>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</si>
  <si>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</si>
  <si>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</si>
  <si>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</si>
  <si>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</si>
  <si>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</si>
  <si>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</si>
  <si>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</si>
  <si>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</si>
  <si>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</si>
  <si>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</si>
  <si>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</si>
  <si>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</si>
  <si>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</si>
  <si>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</si>
  <si>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</si>
  <si>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</si>
  <si>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</si>
  <si>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</si>
  <si>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</si>
  <si>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</si>
  <si>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</si>
  <si>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</si>
  <si>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</si>
  <si>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</si>
  <si>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</si>
  <si>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</si>
  <si>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</si>
  <si>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</si>
  <si>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</si>
  <si>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</si>
  <si>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</si>
  <si>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</si>
  <si>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</si>
  <si>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</si>
  <si>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</si>
  <si>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</si>
  <si>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</si>
  <si>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</si>
  <si>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</si>
  <si>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</si>
  <si>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</si>
  <si>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</si>
  <si>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</si>
  <si>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</si>
  <si>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</si>
  <si>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</si>
  <si>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</si>
  <si>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</si>
  <si>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</si>
  <si>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</si>
  <si>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</si>
  <si>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</si>
  <si>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</si>
  <si>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</si>
  <si>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</si>
  <si>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</si>
  <si>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</si>
  <si>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</si>
  <si>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</si>
  <si>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</si>
  <si>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</si>
  <si>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</si>
  <si>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</si>
  <si>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</si>
  <si>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</si>
  <si>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</si>
  <si>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</si>
  <si>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</si>
  <si>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</si>
  <si>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</si>
  <si>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</si>
  <si>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</si>
  <si>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</si>
  <si>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</si>
  <si>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</si>
  <si>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</si>
  <si>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</si>
  <si>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</si>
  <si>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</si>
  <si>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</si>
  <si>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</si>
  <si>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</si>
  <si>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</si>
  <si>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</si>
  <si>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</si>
  <si>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</si>
  <si>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</si>
  <si>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</si>
  <si>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</si>
  <si>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</si>
  <si>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</si>
  <si>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</si>
  <si>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</si>
  <si>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</si>
  <si>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</si>
  <si>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</si>
  <si>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</si>
  <si>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</si>
  <si>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</si>
  <si>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</si>
  <si>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</si>
  <si>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</si>
  <si>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</si>
  <si>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</si>
  <si>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</si>
  <si>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</si>
  <si>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</si>
  <si>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</si>
  <si>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</si>
  <si>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</si>
  <si>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</si>
  <si>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</si>
  <si>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</si>
  <si>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</si>
  <si>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</si>
  <si>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</si>
  <si>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</si>
  <si>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</si>
  <si>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</si>
  <si>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</si>
  <si>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</si>
  <si>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</si>
  <si>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</si>
  <si>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</si>
  <si>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</si>
  <si>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</si>
  <si>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</si>
  <si>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</si>
  <si>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</si>
  <si>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</si>
  <si>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</si>
  <si>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</si>
  <si>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</si>
  <si>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</si>
  <si>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</si>
  <si>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</si>
  <si>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</si>
  <si>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</si>
  <si>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</si>
  <si>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</si>
  <si>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</si>
  <si>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</si>
  <si>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</si>
  <si>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</si>
  <si>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</si>
  <si>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</si>
  <si>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</si>
  <si>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</si>
  <si>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</si>
  <si>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</si>
  <si>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</si>
  <si>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</si>
  <si>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</si>
  <si>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</si>
  <si>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</si>
  <si>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</si>
  <si>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</si>
  <si>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</si>
  <si>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</si>
  <si>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</si>
  <si>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</si>
  <si>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</si>
  <si>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</si>
  <si>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</si>
  <si>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</si>
  <si>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</si>
  <si>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</si>
  <si>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</si>
  <si>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</si>
  <si>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</si>
  <si>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</si>
  <si>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</si>
  <si>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</si>
  <si>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</si>
  <si>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</si>
  <si>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</si>
  <si>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</si>
  <si>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</si>
  <si>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</si>
  <si>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</si>
  <si>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</si>
  <si>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</si>
  <si>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</si>
  <si>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</si>
  <si>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</si>
  <si>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</si>
  <si>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</si>
  <si>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</si>
  <si>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</si>
  <si>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</si>
  <si>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</si>
  <si>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</si>
  <si>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</si>
  <si>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</si>
  <si>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</si>
  <si>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</si>
  <si>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</si>
  <si>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</si>
  <si>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</si>
  <si>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</si>
  <si>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</si>
  <si>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</si>
  <si>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</si>
  <si>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</si>
  <si>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</si>
  <si>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</si>
  <si>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</si>
  <si>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</si>
  <si>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</si>
  <si>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</si>
  <si>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</si>
  <si>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</si>
  <si>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</si>
  <si>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</si>
  <si>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</si>
  <si>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</si>
  <si>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</si>
  <si>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</si>
  <si>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</si>
  <si>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</si>
  <si>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</si>
  <si>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</si>
  <si>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</si>
  <si>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</si>
  <si>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</si>
  <si>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</si>
  <si>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</si>
  <si>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</si>
  <si>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</si>
  <si>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</si>
  <si>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</si>
  <si>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</si>
  <si>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</si>
  <si>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</si>
  <si>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</si>
  <si>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</si>
  <si>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</si>
  <si>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</si>
  <si>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</si>
  <si>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</si>
  <si>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</si>
  <si>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</si>
  <si>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</si>
  <si>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</si>
  <si>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</si>
  <si>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</si>
  <si>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</si>
  <si>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</si>
  <si>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</si>
  <si>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</si>
  <si>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</si>
  <si>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</si>
  <si>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</si>
  <si>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</si>
  <si>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</si>
  <si>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</si>
  <si>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</si>
  <si>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</si>
  <si>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</si>
  <si>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</si>
  <si>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</si>
  <si>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</si>
  <si>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</si>
  <si>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</si>
  <si>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</si>
  <si>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</si>
  <si>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</si>
  <si>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</si>
  <si>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</si>
  <si>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</si>
  <si>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</si>
  <si>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</si>
  <si>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</si>
  <si>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</si>
  <si>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</si>
  <si>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</si>
  <si>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</si>
  <si>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</si>
  <si>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</si>
  <si>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</si>
  <si>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</si>
  <si>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</si>
  <si>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</si>
  <si>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</si>
  <si>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</si>
  <si>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</si>
  <si>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</si>
  <si>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</si>
  <si>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</si>
  <si>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</si>
  <si>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</si>
  <si>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</si>
  <si>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</si>
  <si>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</si>
  <si>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</si>
  <si>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</si>
  <si>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</si>
  <si>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</si>
  <si>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</si>
  <si>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</si>
  <si>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</si>
  <si>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</si>
  <si>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</si>
  <si>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</si>
  <si>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</si>
  <si>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</si>
  <si>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</si>
  <si>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</si>
  <si>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</si>
  <si>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</si>
  <si>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</si>
  <si>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</si>
  <si>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</si>
  <si>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</si>
  <si>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</si>
  <si>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</si>
  <si>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</si>
  <si>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</si>
  <si>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</si>
  <si>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</si>
  <si>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</si>
  <si>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</si>
  <si>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</si>
  <si>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</si>
  <si>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</si>
  <si>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</si>
  <si>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</si>
  <si>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</si>
  <si>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</si>
  <si>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</si>
  <si>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</si>
  <si>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</si>
  <si>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</si>
  <si>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</si>
  <si>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</si>
  <si>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</si>
  <si>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</si>
  <si>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</si>
  <si>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</si>
  <si>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</si>
  <si>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</si>
  <si>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</si>
  <si>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</si>
  <si>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</si>
  <si>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</si>
  <si>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</si>
  <si>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</si>
  <si>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</si>
  <si>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</si>
  <si>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</si>
  <si>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</si>
  <si>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</si>
  <si>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</si>
  <si>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</si>
  <si>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</si>
  <si>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</si>
  <si>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</si>
  <si>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</si>
  <si>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</si>
  <si>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</si>
  <si>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</si>
  <si>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</si>
  <si>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</si>
  <si>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</si>
  <si>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</si>
  <si>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</si>
  <si>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</si>
  <si>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</si>
  <si>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</si>
  <si>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</si>
  <si>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</si>
  <si>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</si>
  <si>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</si>
  <si>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</si>
  <si>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</si>
  <si>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</si>
  <si>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</si>
  <si>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</si>
  <si>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</si>
  <si>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</si>
  <si>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</si>
  <si>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</si>
  <si>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</si>
  <si>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</si>
  <si>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</si>
  <si>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</si>
  <si>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</si>
  <si>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</si>
  <si>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</si>
  <si>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</si>
  <si>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</si>
  <si>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</si>
  <si>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</si>
  <si>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</si>
  <si>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</si>
  <si>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</si>
  <si>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</si>
  <si>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</si>
  <si>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</si>
  <si>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</si>
  <si>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</si>
  <si>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</si>
  <si>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</si>
  <si>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</si>
  <si>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</si>
  <si>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</si>
  <si>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</si>
  <si>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</si>
  <si>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</si>
  <si>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</si>
  <si>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</si>
  <si>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</si>
  <si>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</si>
  <si>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</si>
  <si>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</si>
  <si>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</si>
  <si>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</si>
  <si>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</si>
  <si>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</si>
  <si>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</si>
  <si>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</si>
  <si>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</si>
  <si>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</si>
  <si>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</si>
  <si>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</si>
  <si>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</si>
  <si>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</si>
  <si>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</si>
  <si>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</si>
  <si>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</si>
  <si>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</si>
  <si>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</si>
  <si>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</si>
  <si>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</si>
  <si>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</si>
  <si>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</si>
  <si>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</si>
  <si>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</si>
  <si>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</si>
  <si>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</si>
  <si>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</si>
  <si>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</si>
  <si>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</si>
  <si>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</si>
  <si>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</si>
  <si>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</si>
  <si>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</si>
  <si>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</si>
  <si>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</si>
  <si>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</si>
  <si>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</si>
  <si>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</si>
  <si>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</si>
  <si>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</si>
  <si>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</si>
  <si>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</si>
  <si>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</si>
  <si>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</si>
  <si>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</si>
  <si>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</si>
  <si>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</si>
  <si>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</si>
  <si>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</si>
  <si>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</si>
  <si>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</si>
  <si>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</si>
  <si>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</si>
  <si>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</si>
  <si>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</si>
  <si>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</si>
  <si>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</si>
  <si>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</si>
  <si>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</si>
  <si>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</si>
  <si>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</si>
  <si>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</si>
  <si>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</si>
  <si>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</si>
  <si>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</si>
  <si>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</si>
  <si>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</si>
  <si>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</si>
  <si>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</si>
  <si>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</si>
  <si>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</si>
  <si>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</si>
  <si>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</si>
  <si>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</si>
  <si>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</si>
  <si>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</si>
  <si>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</si>
  <si>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</si>
  <si>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</si>
  <si>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</si>
  <si>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</si>
  <si>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</si>
  <si>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</si>
  <si>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</si>
  <si>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</si>
  <si>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</si>
  <si>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</si>
  <si>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</si>
  <si>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</si>
  <si>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</si>
  <si>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</si>
  <si>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</si>
  <si>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</si>
  <si>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</si>
  <si>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</si>
  <si>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</si>
  <si>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</si>
  <si>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</si>
  <si>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</si>
  <si>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</si>
  <si>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</si>
  <si>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</si>
  <si>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</si>
  <si>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</si>
  <si>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</si>
  <si>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</si>
  <si>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</si>
  <si>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</si>
  <si>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</si>
  <si>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</si>
  <si>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</si>
  <si>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</si>
  <si>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</si>
  <si>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</si>
  <si>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</si>
  <si>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</si>
  <si>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</si>
  <si>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</si>
  <si>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</si>
  <si>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</si>
  <si>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</si>
  <si>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</si>
  <si>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</si>
  <si>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</si>
  <si>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</si>
  <si>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</si>
  <si>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</si>
  <si>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</si>
  <si>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</si>
  <si>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</si>
  <si>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</si>
  <si>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</si>
  <si>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</si>
  <si>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</si>
  <si>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</si>
  <si>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</si>
  <si>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</si>
  <si>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</si>
  <si>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</si>
  <si>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</si>
  <si>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</si>
  <si>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</si>
  <si>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</si>
  <si>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</si>
  <si>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</si>
  <si>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</si>
  <si>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</si>
  <si>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</si>
  <si>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</si>
  <si>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</si>
  <si>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</si>
  <si>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</si>
  <si>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</si>
  <si>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</si>
  <si>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</si>
  <si>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</si>
  <si>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</si>
  <si>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</si>
  <si>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</si>
  <si>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</si>
  <si>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</si>
  <si>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</si>
  <si>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</si>
  <si>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</si>
  <si>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</si>
  <si>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</si>
  <si>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</si>
  <si>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</si>
  <si>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</si>
  <si>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</si>
  <si>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</si>
  <si>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</si>
  <si>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</si>
  <si>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</si>
  <si>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</si>
  <si>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</si>
  <si>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</si>
  <si>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</si>
  <si>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</si>
  <si>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</si>
  <si>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</si>
  <si>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</si>
  <si>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</si>
  <si>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</si>
  <si>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</si>
  <si>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</si>
  <si>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</si>
  <si>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</si>
  <si>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</si>
  <si>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</si>
  <si>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</si>
  <si>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</si>
  <si>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</si>
  <si>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</si>
  <si>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</si>
  <si>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</si>
  <si>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</si>
  <si>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</si>
  <si>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</si>
  <si>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</si>
  <si>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</si>
  <si>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</si>
  <si>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</si>
  <si>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</si>
  <si>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</si>
  <si>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</si>
  <si>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</si>
  <si>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</si>
  <si>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</si>
  <si>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</si>
  <si>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</si>
  <si>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</si>
  <si>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</si>
  <si>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</si>
  <si>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</si>
  <si>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</si>
  <si>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</si>
  <si>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</si>
  <si>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</si>
  <si>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</si>
  <si>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</si>
  <si>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</si>
  <si>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</si>
  <si>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</si>
  <si>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</si>
  <si>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</si>
  <si>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</si>
  <si>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</si>
  <si>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</si>
  <si>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</si>
  <si>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</si>
  <si>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</si>
  <si>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</si>
  <si>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</si>
  <si>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</si>
  <si>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</si>
  <si>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</si>
  <si>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</si>
  <si>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</si>
  <si>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</si>
  <si>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</si>
  <si>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</si>
  <si>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</si>
  <si>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</si>
  <si>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</si>
  <si>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</si>
  <si>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</si>
  <si>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</si>
  <si>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</si>
  <si>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</si>
  <si>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</si>
  <si>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</si>
  <si>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</si>
  <si>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</si>
  <si>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</si>
  <si>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</si>
  <si>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</si>
  <si>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</si>
  <si>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</si>
  <si>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</si>
  <si>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</si>
  <si>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</si>
  <si>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</si>
  <si>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</si>
  <si>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</si>
  <si>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</si>
  <si>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</si>
  <si>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</si>
  <si>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</si>
  <si>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</si>
  <si>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</si>
  <si>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</si>
  <si>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</si>
  <si>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</si>
  <si>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</si>
  <si>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</si>
  <si>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</si>
  <si>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</si>
  <si>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</si>
  <si>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</si>
  <si>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</si>
  <si>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</si>
  <si>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</si>
  <si>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</si>
  <si>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</si>
  <si>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</si>
  <si>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</si>
  <si>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</si>
  <si>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</si>
  <si>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</si>
  <si>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</si>
  <si>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</si>
  <si>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</si>
  <si>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</si>
  <si>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</si>
  <si>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</si>
  <si>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</si>
  <si>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</si>
  <si>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</si>
  <si>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</si>
  <si>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</si>
  <si>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</si>
  <si>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</si>
  <si>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</si>
  <si>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</si>
  <si>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</si>
  <si>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</si>
  <si>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</si>
  <si>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</si>
  <si>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</si>
  <si>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</si>
  <si>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</si>
  <si>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</si>
  <si>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</si>
  <si>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</si>
  <si>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</si>
  <si>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</si>
  <si>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</si>
  <si>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</si>
  <si>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</si>
  <si>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</si>
  <si>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</si>
  <si>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</si>
  <si>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</si>
  <si>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</si>
  <si>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</si>
  <si>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</si>
  <si>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</si>
  <si>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</si>
  <si>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</si>
  <si>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</si>
  <si>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</si>
  <si>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</si>
  <si>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</si>
  <si>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</si>
  <si>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</si>
  <si>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</si>
  <si>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</si>
  <si>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</si>
  <si>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</si>
  <si>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</si>
  <si>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</si>
  <si>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</si>
  <si>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</si>
  <si>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</si>
  <si>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</si>
  <si>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</si>
  <si>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</si>
  <si>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</si>
  <si>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</si>
  <si>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</si>
  <si>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</si>
  <si>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</si>
  <si>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</si>
  <si>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</si>
  <si>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</si>
  <si>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</si>
  <si>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</si>
  <si>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</si>
  <si>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</si>
  <si>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</si>
  <si>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</si>
  <si>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</si>
  <si>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</si>
  <si>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</si>
  <si>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</si>
  <si>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</si>
  <si>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</si>
  <si>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</si>
  <si>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</si>
  <si>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</si>
  <si>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</si>
  <si>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</si>
  <si>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</si>
  <si>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</si>
  <si>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</si>
  <si>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</si>
  <si>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</si>
  <si>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</si>
  <si>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</si>
  <si>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</si>
  <si>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</si>
  <si>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</si>
  <si>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</si>
  <si>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</si>
  <si>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</si>
  <si>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</si>
  <si>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</si>
  <si>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</si>
  <si>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</si>
  <si>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</si>
  <si>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</si>
  <si>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</si>
  <si>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</si>
  <si>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</si>
  <si>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</si>
  <si>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</si>
  <si>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</si>
  <si>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</si>
  <si>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</si>
  <si>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</si>
  <si>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</si>
  <si>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</si>
  <si>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</si>
  <si>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</si>
  <si>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</si>
  <si>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</si>
  <si>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</si>
  <si>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</si>
  <si>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</si>
  <si>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</si>
  <si>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</si>
  <si>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</si>
  <si>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</si>
  <si>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</si>
  <si>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</si>
  <si>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</si>
  <si>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</si>
  <si>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</si>
  <si>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</si>
  <si>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</si>
  <si>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</si>
  <si>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</si>
  <si>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</si>
  <si>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</si>
  <si>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</si>
  <si>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</si>
  <si>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</si>
  <si>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</si>
  <si>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</si>
  <si>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</si>
  <si>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</si>
  <si>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</si>
  <si>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</si>
  <si>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</si>
  <si>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</si>
  <si>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</si>
  <si>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</si>
  <si>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</si>
  <si>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</si>
  <si>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</si>
  <si>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</si>
  <si>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</si>
  <si>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</si>
  <si>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</si>
  <si>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</si>
  <si>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</si>
  <si>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</si>
  <si>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</si>
  <si>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</si>
  <si>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</si>
  <si>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</si>
  <si>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</si>
  <si>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</si>
  <si>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</si>
  <si>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</si>
  <si>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</si>
  <si>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</si>
  <si>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</si>
  <si>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</si>
  <si>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</si>
  <si>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</si>
  <si>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</si>
  <si>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</si>
  <si>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</si>
  <si>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</si>
  <si>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</si>
  <si>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</si>
  <si>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</si>
  <si>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</si>
  <si>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</si>
  <si>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</si>
  <si>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</si>
  <si>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</si>
  <si>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</si>
  <si>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</si>
  <si>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</si>
  <si>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</si>
  <si>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</si>
  <si>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</si>
  <si>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</si>
  <si>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</si>
  <si>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</si>
  <si>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</si>
  <si>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</si>
  <si>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</si>
  <si>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</si>
  <si>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</si>
  <si>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</si>
  <si>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</si>
  <si>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</si>
  <si>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</si>
  <si>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</si>
  <si>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</si>
  <si>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</si>
  <si>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</si>
  <si>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</si>
  <si>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</si>
  <si>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</si>
  <si>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</si>
  <si>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</si>
  <si>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</si>
  <si>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</si>
  <si>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</si>
  <si>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</si>
  <si>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</si>
  <si>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</si>
  <si>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</si>
  <si>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</si>
  <si>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</si>
  <si>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</si>
  <si>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</si>
  <si>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</si>
  <si>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</si>
  <si>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</si>
  <si>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</si>
  <si>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</si>
  <si>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</si>
  <si>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</si>
  <si>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</si>
  <si>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</si>
  <si>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</si>
  <si>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</si>
  <si>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</si>
  <si>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</si>
  <si>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</si>
  <si>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</si>
  <si>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</si>
  <si>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</si>
  <si>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</si>
  <si>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</si>
  <si>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</si>
  <si>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</si>
  <si>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</si>
  <si>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</si>
  <si>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</si>
  <si>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</si>
  <si>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</si>
  <si>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</si>
  <si>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</si>
  <si>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</si>
  <si>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</si>
  <si>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</si>
  <si>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</si>
  <si>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</si>
  <si>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</si>
  <si>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</si>
  <si>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</si>
  <si>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</si>
  <si>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</si>
  <si>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</si>
  <si>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</si>
  <si>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</si>
  <si>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</si>
  <si>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</si>
  <si>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</si>
  <si>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</si>
  <si>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</si>
  <si>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</si>
  <si>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</si>
  <si>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</si>
  <si>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</si>
  <si>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</si>
  <si>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</si>
  <si>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</si>
  <si>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</si>
  <si>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</si>
  <si>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</si>
  <si>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</si>
  <si>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</si>
  <si>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</si>
  <si>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</si>
  <si>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</si>
  <si>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</si>
  <si>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</si>
  <si>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</si>
  <si>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</si>
  <si>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</si>
  <si>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</si>
  <si>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</si>
  <si>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</si>
  <si>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</si>
  <si>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</si>
  <si>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</si>
  <si>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</si>
  <si>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</si>
  <si>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</si>
  <si>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</si>
  <si>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</si>
  <si>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</si>
  <si>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</si>
  <si>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</si>
  <si>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</si>
  <si>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</si>
  <si>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</si>
  <si>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</si>
  <si>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</si>
  <si>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</si>
  <si>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</si>
  <si>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</si>
  <si>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</si>
  <si>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</si>
  <si>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</si>
  <si>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</si>
  <si>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</si>
  <si>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</si>
  <si>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</si>
  <si>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</si>
  <si>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</si>
  <si>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</si>
  <si>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</si>
  <si>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</si>
  <si>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</si>
  <si>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</si>
  <si>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</si>
  <si>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</si>
  <si>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</si>
  <si>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</si>
  <si>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</si>
  <si>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</si>
  <si>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</si>
  <si>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</si>
  <si>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</si>
  <si>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</si>
  <si>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</si>
  <si>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</si>
  <si>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</si>
  <si>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</si>
  <si>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</si>
  <si>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</si>
  <si>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</si>
  <si>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</si>
  <si>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</si>
  <si>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</si>
  <si>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</si>
  <si>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</si>
  <si>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</si>
  <si>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</si>
  <si>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</si>
  <si>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</si>
  <si>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</si>
  <si>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</si>
  <si>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</si>
  <si>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</si>
  <si>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</si>
  <si>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</si>
  <si>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</si>
  <si>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</si>
  <si>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</si>
  <si>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</si>
  <si>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</si>
  <si>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</si>
  <si>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</si>
  <si>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</si>
  <si>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</si>
  <si>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</si>
  <si>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</si>
  <si>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</si>
  <si>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</si>
  <si>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</si>
  <si>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</si>
  <si>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</si>
  <si>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</si>
  <si>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</si>
  <si>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</si>
  <si>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</si>
  <si>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</si>
  <si>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</si>
  <si>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</si>
  <si>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</si>
  <si>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</si>
  <si>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</si>
  <si>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</si>
  <si>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</si>
  <si>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</si>
  <si>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</si>
  <si>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</si>
  <si>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</si>
  <si>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</si>
  <si>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</si>
  <si>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</si>
  <si>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</si>
  <si>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</si>
  <si>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</si>
  <si>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</si>
  <si>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</si>
  <si>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</si>
  <si>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</si>
  <si>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</si>
  <si>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</si>
  <si>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</si>
  <si>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</si>
  <si>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</si>
  <si>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</si>
  <si>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</si>
  <si>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</si>
  <si>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</si>
  <si>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</si>
  <si>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</si>
  <si>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</si>
  <si>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</si>
  <si>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</si>
  <si>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</si>
  <si>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</si>
  <si>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</si>
  <si>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</si>
  <si>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</si>
  <si>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</si>
  <si>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</si>
  <si>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</si>
  <si>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</si>
  <si>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</si>
  <si>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</si>
  <si>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</si>
  <si>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</si>
  <si>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</si>
  <si>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</si>
  <si>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</si>
  <si>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</si>
  <si>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</si>
  <si>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</si>
  <si>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</si>
  <si>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</si>
  <si>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</si>
  <si>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</si>
  <si>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</si>
  <si>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</si>
  <si>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</si>
  <si>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</si>
  <si>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</si>
  <si>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</si>
  <si>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</si>
  <si>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</si>
  <si>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</si>
  <si>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</si>
  <si>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</si>
  <si>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</si>
  <si>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</si>
  <si>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</si>
  <si>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</si>
  <si>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</si>
  <si>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</si>
  <si>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</si>
  <si>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</si>
  <si>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</si>
  <si>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</si>
  <si>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</si>
  <si>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</si>
  <si>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</si>
  <si>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</si>
  <si>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</si>
  <si>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</si>
  <si>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</si>
  <si>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</si>
  <si>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</si>
  <si>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</si>
  <si>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</si>
  <si>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</si>
  <si>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</si>
  <si>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</si>
  <si>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</si>
  <si>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</si>
  <si>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</si>
  <si>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</si>
  <si>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</si>
  <si>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</si>
  <si>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</si>
  <si>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</si>
  <si>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</si>
  <si>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</si>
  <si>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</si>
  <si>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</si>
  <si>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</si>
  <si>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</si>
  <si>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</si>
  <si>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</si>
  <si>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</si>
  <si>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</si>
  <si>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</si>
  <si>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</si>
  <si>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</si>
  <si>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</si>
  <si>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</si>
  <si>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</si>
  <si>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</si>
  <si>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</si>
  <si>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</si>
  <si>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</si>
  <si>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</si>
  <si>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</si>
  <si>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</si>
  <si>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</si>
  <si>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</si>
  <si>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</si>
  <si>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</si>
  <si>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</si>
  <si>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</si>
  <si>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</si>
  <si>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</si>
  <si>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</si>
  <si>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</si>
  <si>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</si>
  <si>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</si>
  <si>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</si>
  <si>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</si>
  <si>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</si>
  <si>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</si>
  <si>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</si>
  <si>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</si>
  <si>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</si>
  <si>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</si>
  <si>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</si>
  <si>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</si>
  <si>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</si>
  <si>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</si>
  <si>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</si>
  <si>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</si>
  <si>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</si>
  <si>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</si>
  <si>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</si>
  <si>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</si>
  <si>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</si>
  <si>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</si>
  <si>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</si>
  <si>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</si>
  <si>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</si>
  <si>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</si>
  <si>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</si>
  <si>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</si>
  <si>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</si>
  <si>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</si>
  <si>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</si>
  <si>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</si>
  <si>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</si>
  <si>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</si>
  <si>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</si>
  <si>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</si>
  <si>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</si>
  <si>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</si>
  <si>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</si>
  <si>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</si>
  <si>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</si>
  <si>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</si>
  <si>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</si>
  <si>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</si>
  <si>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</si>
  <si>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</si>
  <si>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</si>
  <si>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</si>
  <si>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</si>
  <si>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</si>
  <si>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</si>
  <si>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</si>
  <si>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</si>
  <si>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</si>
  <si>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</si>
  <si>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</si>
  <si>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</si>
  <si>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</si>
  <si>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</si>
  <si>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</si>
  <si>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</si>
  <si>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</si>
  <si>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</si>
  <si>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</si>
  <si>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</si>
  <si>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</si>
  <si>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</si>
  <si>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</si>
  <si>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</si>
  <si>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</si>
  <si>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</si>
  <si>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</si>
  <si>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</si>
  <si>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</si>
  <si>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</si>
  <si>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</si>
  <si>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</si>
  <si>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</si>
  <si>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</si>
  <si>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</si>
  <si>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</si>
  <si>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</si>
  <si>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</si>
  <si>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</si>
  <si>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</si>
  <si>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</si>
  <si>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</si>
  <si>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</si>
  <si>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</si>
  <si>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</si>
  <si>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</si>
  <si>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</si>
  <si>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</si>
  <si>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</si>
  <si>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</si>
  <si>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</si>
  <si>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</si>
  <si>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</si>
  <si>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</si>
  <si>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</si>
  <si>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</si>
  <si>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</si>
  <si>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</si>
  <si>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</si>
  <si>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</si>
  <si>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</si>
  <si>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</si>
  <si>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</si>
  <si>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</si>
  <si>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</si>
  <si>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</si>
  <si>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</si>
  <si>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</si>
  <si>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</si>
  <si>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</si>
  <si>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</si>
  <si>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</si>
  <si>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</si>
  <si>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</si>
  <si>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</si>
  <si>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</si>
  <si>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</si>
  <si>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</si>
  <si>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</si>
  <si>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</si>
  <si>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</si>
  <si>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</si>
  <si>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</si>
  <si>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</si>
  <si>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</si>
  <si>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</si>
  <si>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</si>
  <si>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</si>
  <si>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</si>
  <si>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</si>
  <si>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</si>
  <si>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</si>
  <si>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</si>
  <si>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</si>
  <si>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</si>
  <si>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</si>
  <si>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</si>
  <si>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</si>
  <si>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</si>
  <si>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</si>
  <si>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</si>
  <si>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</si>
  <si>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</si>
  <si>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</si>
  <si>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</si>
  <si>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</si>
  <si>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</si>
  <si>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</si>
  <si>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</si>
  <si>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</si>
  <si>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</si>
  <si>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</si>
  <si>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</si>
  <si>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</si>
  <si>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</si>
  <si>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</si>
  <si>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</si>
  <si>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</si>
  <si>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</si>
  <si>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</si>
  <si>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</si>
  <si>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</si>
  <si>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</si>
  <si>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</si>
  <si>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</si>
  <si>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</si>
  <si>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</si>
  <si>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</si>
  <si>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</si>
  <si>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</si>
  <si>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</si>
  <si>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</si>
  <si>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</si>
  <si>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</si>
  <si>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</si>
  <si>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</si>
  <si>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</si>
  <si>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</si>
  <si>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</si>
  <si>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</si>
  <si>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</si>
  <si>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</si>
  <si>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</si>
  <si>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</si>
  <si>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</si>
  <si>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</si>
  <si>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</si>
  <si>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</si>
  <si>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</si>
  <si>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</si>
  <si>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</si>
  <si>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</si>
  <si>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</si>
  <si>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</si>
  <si>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</si>
  <si>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</si>
  <si>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</si>
  <si>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</si>
  <si>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</si>
  <si>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</si>
  <si>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</si>
  <si>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</si>
  <si>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</si>
  <si>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</si>
  <si>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</si>
  <si>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</si>
  <si>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</si>
  <si>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</si>
  <si>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</si>
  <si>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</si>
  <si>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</si>
  <si>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</si>
  <si>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</si>
  <si>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</si>
  <si>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</si>
  <si>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</si>
  <si>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</si>
  <si>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</si>
  <si>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</si>
  <si>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</si>
  <si>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</si>
  <si>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</si>
  <si>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</si>
  <si>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</si>
  <si>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</si>
  <si>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</si>
  <si>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</si>
  <si>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</si>
  <si>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</si>
  <si>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</si>
  <si>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</si>
  <si>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</si>
  <si>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</si>
  <si>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</si>
  <si>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</si>
  <si>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</si>
  <si>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</si>
  <si>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</si>
  <si>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</si>
  <si>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</si>
  <si>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</si>
  <si>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</si>
  <si>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</si>
  <si>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</si>
  <si>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</si>
  <si>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</si>
  <si>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</si>
  <si>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</si>
  <si>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</si>
  <si>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</si>
  <si>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</si>
  <si>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</si>
  <si>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</si>
  <si>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</si>
  <si>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</si>
  <si>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</si>
  <si>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</si>
  <si>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</si>
  <si>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</si>
  <si>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</si>
  <si>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</si>
  <si>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</si>
  <si>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</si>
  <si>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</si>
  <si>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</si>
  <si>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</si>
  <si>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</si>
  <si>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</si>
  <si>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</si>
  <si>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</si>
  <si>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</si>
  <si>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</si>
  <si>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</si>
  <si>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</si>
  <si>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</si>
  <si>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</si>
  <si>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</si>
  <si>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</si>
  <si>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</si>
  <si>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</si>
  <si>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</si>
  <si>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</si>
  <si>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</si>
  <si>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</si>
  <si>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</si>
  <si>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</si>
  <si>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</si>
  <si>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</si>
  <si>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</si>
  <si>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</si>
  <si>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</si>
  <si>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</si>
  <si>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</si>
  <si>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</si>
  <si>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</si>
  <si>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</si>
  <si>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</si>
  <si>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</si>
  <si>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</si>
  <si>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</si>
  <si>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</si>
  <si>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</si>
  <si>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</si>
  <si>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</si>
  <si>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</si>
  <si>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</si>
  <si>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</si>
  <si>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</si>
  <si>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</si>
  <si>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</si>
  <si>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</si>
  <si>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</si>
  <si>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</si>
  <si>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</si>
  <si>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</si>
  <si>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</si>
  <si>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</si>
  <si>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</si>
  <si>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</si>
  <si>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</si>
  <si>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</si>
  <si>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</si>
  <si>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</si>
  <si>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</si>
  <si>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</si>
  <si>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</si>
  <si>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</si>
  <si>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</si>
  <si>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</si>
  <si>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</si>
  <si>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</si>
  <si>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</si>
  <si>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</si>
  <si>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</si>
  <si>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</si>
  <si>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</si>
  <si>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</si>
  <si>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</si>
  <si>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</si>
  <si>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</si>
  <si>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</si>
  <si>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</si>
  <si>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</si>
  <si>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</si>
  <si>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</si>
  <si>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</si>
  <si>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</si>
  <si>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</si>
  <si>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</si>
  <si>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</si>
  <si>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</si>
  <si>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</si>
  <si>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</si>
  <si>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</si>
  <si>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</si>
  <si>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</si>
  <si>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</si>
  <si>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</si>
  <si>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</si>
  <si>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</si>
  <si>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</si>
  <si>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</si>
  <si>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</si>
  <si>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</si>
  <si>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</si>
  <si>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</si>
  <si>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</si>
  <si>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</si>
  <si>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</si>
  <si>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</si>
  <si>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</si>
  <si>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</si>
  <si>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</si>
  <si>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</si>
  <si>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</si>
  <si>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</si>
  <si>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</si>
  <si>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</si>
  <si>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</si>
  <si>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</si>
  <si>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</si>
  <si>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</si>
  <si>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</si>
  <si>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</si>
  <si>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</si>
  <si>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</si>
  <si>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</si>
  <si>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</si>
  <si>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</si>
  <si>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</si>
  <si>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</si>
  <si>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</si>
  <si>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</si>
  <si>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</si>
  <si>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</si>
  <si>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</si>
  <si>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</si>
  <si>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</si>
  <si>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</si>
  <si>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</si>
  <si>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</si>
  <si>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</si>
  <si>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</si>
  <si>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</si>
  <si>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</si>
  <si>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</si>
  <si>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</si>
  <si>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</si>
  <si>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</si>
  <si>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</si>
  <si>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</si>
  <si>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</si>
  <si>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</si>
  <si>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</si>
  <si>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</si>
  <si>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</si>
  <si>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</si>
  <si>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</si>
  <si>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</si>
  <si>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</si>
  <si>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</si>
  <si>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</si>
  <si>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</si>
  <si>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</si>
  <si>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</si>
  <si>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</si>
  <si>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</si>
  <si>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</si>
  <si>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</si>
  <si>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</si>
  <si>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</si>
  <si>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</si>
  <si>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</si>
  <si>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</si>
  <si>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</si>
  <si>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</si>
  <si>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</si>
  <si>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</si>
  <si>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</si>
  <si>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</si>
  <si>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</si>
  <si>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</si>
  <si>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</si>
  <si>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</si>
  <si>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</si>
  <si>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</si>
  <si>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</si>
  <si>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</si>
  <si>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</si>
  <si>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</si>
  <si>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</si>
  <si>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</si>
  <si>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</si>
  <si>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</si>
  <si>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</si>
  <si>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</si>
  <si>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</si>
  <si>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</si>
  <si>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</si>
  <si>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</si>
  <si>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</si>
  <si>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</si>
  <si>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</si>
  <si>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</si>
  <si>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</si>
  <si>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</si>
  <si>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</si>
  <si>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</si>
  <si>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</si>
  <si>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</si>
  <si>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</si>
  <si>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</si>
  <si>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</si>
  <si>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</si>
  <si>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</si>
  <si>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</si>
  <si>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</si>
  <si>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</si>
  <si>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</si>
  <si>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</si>
  <si>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</si>
  <si>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</si>
  <si>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</si>
  <si>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</si>
  <si>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</si>
  <si>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</si>
  <si>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</si>
  <si>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</si>
  <si>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</si>
  <si>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</si>
  <si>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</si>
  <si>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</si>
  <si>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</si>
  <si>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</si>
  <si>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</si>
  <si>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</si>
  <si>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</si>
  <si>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</si>
  <si>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</si>
  <si>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</si>
  <si>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</si>
  <si>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</si>
  <si>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</si>
  <si>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</si>
  <si>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</si>
  <si>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</si>
  <si>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</si>
  <si>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</si>
  <si>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</si>
  <si>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</si>
  <si>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</si>
  <si>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</si>
  <si>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</si>
  <si>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</si>
  <si>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</si>
  <si>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</si>
  <si>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</si>
  <si>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</si>
  <si>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</si>
  <si>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</si>
  <si>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</si>
  <si>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</si>
  <si>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</si>
  <si>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</si>
  <si>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</si>
  <si>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</si>
  <si>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</si>
  <si>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</si>
  <si>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</si>
  <si>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</si>
  <si>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</si>
  <si>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</si>
  <si>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</si>
  <si>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</si>
  <si>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</si>
  <si>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</si>
  <si>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</si>
  <si>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</si>
  <si>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</si>
  <si>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</si>
  <si>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</si>
  <si>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</si>
  <si>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</si>
  <si>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</si>
  <si>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</si>
  <si>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</si>
  <si>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</si>
  <si>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</si>
  <si>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</si>
  <si>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</si>
  <si>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</si>
  <si>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</si>
  <si>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</si>
  <si>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</si>
  <si>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</si>
  <si>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</si>
  <si>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</si>
  <si>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</si>
  <si>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</si>
  <si>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</si>
  <si>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</si>
  <si>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</si>
  <si>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</si>
  <si>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</si>
  <si>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</si>
  <si>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</si>
  <si>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</si>
  <si>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</si>
  <si>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</si>
  <si>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</si>
  <si>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</si>
  <si>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</si>
  <si>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</si>
  <si>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</si>
  <si>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</si>
  <si>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</si>
  <si>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</si>
  <si>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</si>
  <si>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</si>
  <si>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</si>
  <si>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</si>
  <si>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</si>
  <si>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</si>
  <si>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</si>
  <si>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</si>
  <si>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</si>
  <si>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</si>
  <si>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</si>
  <si>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</si>
  <si>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</si>
  <si>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</si>
  <si>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</si>
  <si>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</si>
  <si>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</si>
  <si>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</si>
  <si>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</si>
  <si>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</si>
  <si>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</si>
  <si>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</si>
  <si>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</si>
  <si>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</si>
  <si>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</si>
  <si>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</si>
  <si>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</si>
  <si>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</si>
  <si>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</si>
  <si>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</si>
  <si>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</si>
  <si>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</si>
  <si>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</si>
  <si>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</si>
  <si>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</si>
  <si>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</si>
  <si>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</si>
  <si>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</si>
  <si>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</si>
  <si>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</si>
  <si>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</si>
  <si>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</si>
  <si>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</si>
  <si>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</si>
  <si>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</si>
  <si>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</si>
  <si>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</si>
  <si>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</si>
  <si>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</si>
  <si>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</si>
  <si>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</si>
  <si>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</si>
  <si>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</si>
  <si>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</si>
  <si>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</si>
  <si>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</si>
  <si>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</si>
  <si>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</si>
  <si>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</si>
  <si>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</si>
  <si>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</si>
  <si>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</si>
  <si>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</si>
  <si>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</si>
  <si>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</si>
  <si>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</si>
  <si>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</si>
  <si>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</si>
  <si>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</si>
  <si>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</si>
  <si>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</si>
  <si>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</si>
  <si>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</si>
  <si>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</si>
  <si>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</si>
  <si>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</si>
  <si>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</si>
  <si>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</si>
  <si>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</si>
  <si>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</si>
  <si>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</si>
  <si>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</si>
  <si>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</si>
  <si>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</si>
  <si>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</si>
  <si>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</si>
  <si>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</si>
  <si>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</si>
  <si>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</si>
  <si>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</si>
  <si>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</si>
  <si>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</si>
  <si>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</si>
  <si>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</si>
  <si>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</si>
  <si>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</si>
  <si>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</si>
  <si>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</si>
  <si>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</si>
  <si>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</si>
  <si>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</si>
  <si>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</si>
  <si>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</si>
  <si>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</si>
  <si>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</si>
  <si>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</si>
  <si>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</si>
  <si>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</si>
  <si>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</si>
  <si>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</si>
  <si>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</si>
  <si>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</si>
  <si>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</si>
  <si>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</si>
  <si>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</si>
  <si>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</si>
  <si>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</si>
  <si>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</si>
  <si>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</si>
  <si>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</si>
  <si>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</si>
  <si>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</si>
  <si>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</si>
  <si>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</si>
  <si>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</si>
  <si>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</si>
  <si>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</si>
  <si>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</si>
  <si>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</si>
  <si>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</si>
  <si>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</si>
  <si>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</si>
  <si>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</si>
  <si>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</si>
  <si>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</si>
  <si>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</si>
  <si>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</si>
  <si>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</si>
  <si>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</si>
  <si>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</si>
  <si>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</si>
  <si>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</si>
  <si>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</si>
  <si>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</si>
  <si>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</si>
  <si>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</si>
  <si>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</si>
  <si>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</si>
  <si>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</si>
  <si>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</si>
  <si>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</si>
  <si>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</si>
  <si>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</si>
  <si>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</si>
  <si>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</si>
  <si>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</si>
  <si>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</si>
  <si>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</si>
  <si>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</si>
  <si>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</si>
  <si>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</si>
  <si>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</si>
  <si>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</si>
  <si>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</si>
  <si>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</si>
  <si>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</si>
  <si>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</si>
  <si>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</si>
  <si>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</si>
  <si>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</si>
  <si>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</si>
  <si>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</si>
  <si>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</si>
  <si>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</si>
  <si>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</si>
  <si>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</si>
  <si>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</si>
  <si>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</si>
  <si>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</si>
  <si>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</si>
  <si>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</si>
  <si>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</si>
  <si>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</si>
  <si>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</si>
  <si>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</si>
  <si>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</si>
  <si>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</si>
  <si>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</si>
  <si>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</si>
  <si>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</si>
  <si>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</si>
  <si>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</si>
  <si>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</si>
  <si>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</si>
  <si>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</si>
  <si>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</si>
  <si>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</si>
  <si>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</si>
  <si>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</si>
  <si>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</si>
  <si>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</si>
  <si>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</si>
  <si>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</si>
  <si>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</si>
  <si>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</si>
  <si>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</si>
  <si>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</si>
  <si>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</si>
  <si>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</si>
  <si>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</si>
  <si>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</si>
  <si>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</si>
  <si>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</si>
  <si>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</si>
  <si>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</si>
  <si>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</si>
  <si>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</si>
  <si>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</si>
  <si>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</si>
  <si>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</si>
  <si>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</si>
  <si>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</si>
  <si>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</si>
  <si>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</si>
  <si>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</si>
  <si>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</si>
  <si>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</si>
  <si>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</si>
  <si>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</si>
  <si>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</si>
  <si>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</si>
  <si>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</si>
  <si>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</si>
  <si>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</si>
  <si>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</si>
  <si>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</si>
  <si>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</si>
  <si>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</si>
  <si>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</si>
  <si>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</si>
  <si>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</si>
  <si>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</si>
  <si>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</si>
  <si>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</si>
  <si>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</si>
  <si>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</si>
  <si>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</si>
  <si>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</si>
  <si>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</si>
  <si>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</si>
  <si>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</si>
  <si>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</si>
  <si>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</si>
  <si>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</si>
  <si>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</si>
  <si>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</si>
  <si>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</si>
  <si>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</si>
  <si>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</si>
  <si>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</si>
  <si>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</si>
  <si>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</si>
  <si>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</si>
  <si>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</si>
  <si>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</si>
  <si>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</si>
  <si>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</si>
  <si>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</si>
  <si>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</si>
  <si>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</si>
  <si>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</si>
  <si>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</si>
  <si>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</si>
  <si>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</si>
  <si>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</si>
  <si>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</si>
  <si>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</si>
  <si>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</si>
  <si>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</si>
  <si>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</si>
  <si>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</si>
  <si>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</si>
  <si>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</si>
  <si>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</si>
  <si>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</si>
  <si>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</si>
  <si>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</si>
  <si>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</si>
  <si>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</si>
  <si>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</si>
  <si>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</si>
  <si>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</si>
  <si>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</si>
  <si>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</si>
  <si>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</si>
  <si>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</si>
  <si>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</si>
  <si>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</si>
  <si>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</si>
  <si>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</si>
  <si>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</si>
  <si>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</si>
  <si>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</si>
  <si>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</si>
  <si>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</si>
  <si>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</si>
  <si>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</si>
  <si>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</si>
  <si>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</si>
  <si>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</si>
  <si>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</si>
  <si>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</si>
  <si>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</si>
  <si>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</si>
  <si>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</si>
  <si>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</si>
  <si>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</si>
  <si>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</si>
  <si>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</si>
  <si>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</si>
  <si>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</si>
  <si>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</si>
  <si>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</si>
  <si>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</si>
  <si>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</si>
  <si>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</si>
  <si>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</si>
  <si>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</si>
  <si>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</si>
  <si>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</si>
  <si>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</si>
  <si>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</si>
  <si>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</si>
  <si>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</si>
  <si>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</si>
  <si>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</si>
  <si>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</si>
  <si>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</si>
  <si>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</si>
  <si>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</si>
  <si>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</si>
  <si>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</si>
  <si>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</si>
  <si>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</si>
  <si>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</si>
  <si>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</si>
  <si>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</si>
  <si>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</si>
  <si>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</si>
  <si>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</si>
  <si>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</si>
  <si>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</si>
  <si>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</si>
  <si>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</si>
  <si>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</si>
  <si>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</si>
  <si>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</si>
  <si>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</si>
  <si>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</si>
  <si>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</si>
  <si>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</si>
  <si>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</si>
  <si>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</si>
  <si>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</si>
  <si>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</si>
  <si>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</si>
  <si>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</si>
  <si>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</si>
  <si>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</si>
  <si>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</si>
  <si>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</si>
  <si>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</si>
  <si>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</si>
  <si>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</si>
  <si>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</si>
  <si>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</si>
  <si>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</si>
  <si>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</si>
  <si>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</si>
  <si>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</si>
  <si>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</si>
  <si>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</si>
  <si>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</si>
  <si>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</si>
  <si>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</si>
  <si>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</si>
  <si>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</si>
  <si>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</si>
  <si>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</si>
  <si>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</si>
  <si>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</si>
  <si>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</si>
  <si>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</si>
  <si>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</si>
  <si>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</si>
  <si>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</si>
  <si>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</si>
  <si>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</si>
  <si>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</si>
  <si>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</si>
  <si>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</si>
  <si>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</si>
  <si>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</si>
  <si>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</si>
  <si>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</si>
  <si>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</si>
  <si>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</si>
  <si>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</si>
  <si>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</si>
  <si>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</si>
  <si>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</si>
  <si>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</si>
  <si>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</si>
  <si>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</si>
  <si>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</si>
  <si>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</si>
  <si>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</si>
  <si>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</si>
  <si>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</si>
  <si>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</si>
  <si>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</si>
  <si>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</si>
  <si>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</si>
  <si>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</si>
  <si>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</si>
  <si>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</si>
  <si>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</si>
  <si>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</si>
  <si>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</si>
  <si>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</si>
  <si>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</si>
  <si>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</si>
  <si>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</si>
  <si>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</si>
  <si>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</si>
  <si>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</si>
  <si>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</si>
  <si>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</si>
  <si>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</si>
  <si>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</si>
  <si>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</si>
  <si>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</si>
  <si>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</si>
  <si>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</si>
  <si>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</si>
  <si>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</si>
  <si>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</si>
  <si>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</si>
  <si>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</si>
  <si>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</si>
  <si>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</si>
  <si>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</si>
  <si>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</si>
  <si>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</si>
  <si>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</si>
  <si>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</si>
  <si>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</si>
  <si>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</si>
  <si>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</si>
  <si>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</si>
  <si>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</si>
  <si>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</si>
  <si>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</si>
  <si>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</si>
  <si>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</si>
  <si>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</si>
  <si>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</si>
  <si>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</si>
  <si>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</si>
  <si>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</si>
  <si>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</si>
  <si>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</si>
  <si>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</si>
  <si>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</si>
  <si>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</si>
  <si>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</si>
  <si>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</si>
  <si>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</si>
  <si>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</si>
  <si>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</si>
  <si>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</si>
  <si>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</si>
  <si>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</si>
  <si>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</si>
  <si>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</si>
  <si>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</si>
  <si>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</si>
  <si>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</si>
  <si>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</si>
  <si>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</si>
  <si>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</si>
  <si>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</si>
  <si>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</si>
  <si>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</si>
  <si>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</si>
  <si>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</si>
  <si>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</si>
  <si>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</si>
  <si>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</si>
  <si>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</si>
  <si>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</si>
  <si>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</si>
  <si>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</si>
  <si>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</si>
  <si>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</si>
  <si>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</si>
  <si>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</si>
  <si>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</si>
  <si>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</si>
  <si>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</si>
  <si>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</si>
  <si>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</si>
  <si>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</si>
  <si>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</si>
  <si>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</si>
  <si>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</si>
  <si>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</si>
  <si>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</si>
  <si>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</si>
  <si>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</si>
  <si>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</si>
  <si>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</si>
  <si>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</si>
  <si>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</si>
  <si>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</si>
  <si>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</si>
  <si>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</si>
  <si>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</si>
  <si>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</si>
  <si>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</si>
  <si>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</si>
  <si>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</si>
  <si>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</si>
  <si>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</si>
  <si>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</si>
  <si>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</si>
  <si>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</si>
  <si>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</si>
  <si>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</si>
  <si>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</si>
  <si>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</si>
  <si>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</si>
  <si>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</si>
  <si>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</si>
  <si>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</si>
  <si>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</si>
  <si>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</si>
  <si>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</si>
  <si>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</si>
  <si>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</si>
  <si>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</si>
  <si>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</si>
  <si>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</si>
  <si>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</si>
  <si>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</si>
  <si>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</si>
  <si>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</si>
  <si>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</si>
  <si>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</si>
  <si>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</si>
  <si>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</si>
  <si>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</si>
  <si>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</si>
  <si>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</si>
  <si>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</si>
  <si>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</si>
  <si>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</si>
  <si>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</si>
  <si>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</si>
  <si>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</si>
  <si>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</si>
  <si>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</si>
  <si>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</si>
  <si>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</si>
  <si>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</si>
  <si>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</si>
  <si>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</si>
  <si>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</si>
  <si>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</si>
  <si>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</si>
  <si>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</si>
  <si>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</si>
  <si>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</si>
  <si>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</si>
  <si>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</si>
  <si>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</si>
  <si>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</si>
  <si>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</si>
  <si>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</si>
  <si>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</si>
  <si>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</si>
  <si>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</si>
  <si>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</si>
  <si>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</si>
  <si>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</si>
  <si>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</si>
  <si>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</si>
  <si>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</si>
  <si>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</si>
  <si>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</si>
  <si>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</si>
  <si>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</si>
  <si>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</si>
  <si>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</si>
  <si>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</si>
  <si>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</si>
  <si>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</si>
  <si>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</si>
  <si>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</si>
  <si>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</si>
  <si>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</si>
  <si>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</si>
  <si>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</si>
  <si>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</si>
  <si>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</si>
  <si>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</si>
  <si>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</si>
  <si>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</si>
  <si>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</si>
  <si>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</si>
  <si>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</si>
  <si>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</si>
  <si>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</si>
  <si>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</si>
  <si>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</si>
  <si>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</si>
  <si>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</si>
  <si>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</si>
  <si>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</si>
  <si>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</si>
  <si>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</si>
  <si>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</si>
  <si>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</si>
  <si>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</si>
  <si>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</si>
  <si>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</si>
  <si>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</si>
  <si>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</si>
  <si>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</si>
  <si>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</si>
  <si>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</si>
  <si>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</si>
  <si>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</si>
  <si>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</si>
  <si>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</si>
  <si>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</si>
  <si>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</si>
  <si>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</si>
  <si>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</si>
  <si>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</si>
  <si>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</si>
  <si>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</si>
  <si>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</si>
  <si>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</si>
  <si>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</si>
  <si>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</si>
  <si>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</si>
  <si>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</si>
  <si>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</si>
  <si>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</si>
  <si>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</si>
  <si>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</si>
  <si>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</si>
  <si>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</si>
  <si>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</si>
  <si>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</si>
  <si>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</si>
  <si>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</si>
  <si>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</si>
  <si>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</si>
  <si>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</si>
  <si>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</si>
  <si>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</si>
  <si>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</si>
  <si>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</si>
  <si>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</si>
  <si>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</si>
  <si>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</si>
  <si>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</si>
  <si>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</si>
  <si>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</si>
  <si>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</si>
  <si>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</si>
  <si>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</si>
  <si>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</si>
  <si>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</si>
  <si>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</si>
  <si>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</si>
  <si>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</si>
  <si>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</si>
  <si>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</si>
  <si>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</si>
  <si>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</si>
  <si>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</si>
  <si>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</si>
  <si>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</si>
  <si>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</si>
  <si>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</si>
  <si>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</si>
  <si>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</si>
  <si>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</si>
  <si>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</si>
  <si>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</si>
  <si>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</si>
  <si>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</si>
  <si>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</si>
  <si>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</si>
  <si>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</si>
  <si>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</si>
  <si>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</si>
  <si>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</si>
  <si>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</si>
  <si>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</si>
  <si>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</si>
  <si>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</si>
  <si>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</si>
  <si>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</si>
  <si>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</si>
  <si>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</si>
  <si>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</si>
  <si>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</si>
  <si>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</si>
  <si>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</si>
  <si>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</si>
  <si>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</si>
  <si>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</si>
  <si>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</si>
  <si>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</si>
  <si>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</si>
  <si>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</si>
  <si>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</si>
  <si>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</si>
  <si>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</si>
  <si>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</si>
  <si>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</si>
  <si>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</si>
  <si>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</si>
  <si>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</si>
  <si>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</si>
  <si>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</si>
  <si>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</si>
  <si>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</si>
  <si>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</si>
  <si>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</si>
  <si>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</si>
  <si>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</si>
  <si>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</si>
  <si>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</si>
  <si>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</si>
  <si>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</si>
  <si>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</si>
  <si>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</si>
  <si>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</si>
  <si>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</si>
  <si>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</si>
  <si>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</si>
  <si>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</si>
  <si>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</si>
  <si>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</si>
  <si>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</si>
  <si>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</si>
  <si>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</si>
  <si>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</si>
  <si>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</si>
  <si>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</si>
  <si>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</si>
  <si>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</si>
  <si>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</si>
  <si>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</si>
  <si>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</si>
  <si>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</si>
  <si>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</si>
  <si>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</si>
  <si>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</si>
  <si>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</si>
  <si>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</si>
  <si>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</si>
  <si>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</si>
  <si>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</si>
  <si>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</si>
  <si>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</si>
  <si>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</si>
  <si>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</si>
  <si>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</si>
  <si>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</si>
  <si>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</si>
  <si>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</si>
  <si>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</si>
  <si>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</si>
  <si>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</si>
  <si>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</si>
  <si>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</si>
  <si>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</si>
  <si>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</si>
  <si>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</si>
  <si>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</si>
  <si>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</si>
  <si>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</si>
  <si>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</si>
  <si>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</si>
  <si>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</si>
  <si>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</si>
  <si>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</si>
  <si>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</si>
  <si>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</si>
  <si>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</si>
  <si>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</si>
  <si>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</si>
  <si>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</si>
  <si>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</si>
  <si>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</si>
  <si>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</si>
  <si>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</si>
  <si>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</si>
  <si>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</si>
  <si>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</si>
  <si>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</si>
  <si>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</si>
  <si>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</si>
  <si>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</si>
  <si>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</si>
  <si>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</si>
  <si>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</si>
  <si>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</si>
  <si>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</si>
  <si>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</si>
  <si>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</si>
  <si>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</si>
  <si>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</si>
  <si>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</si>
  <si>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</si>
  <si>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</si>
  <si>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</si>
  <si>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</si>
  <si>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</si>
  <si>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</si>
  <si>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</si>
  <si>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</si>
  <si>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</si>
  <si>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</si>
  <si>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</si>
  <si>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</si>
  <si>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</si>
  <si>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</si>
  <si>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</si>
  <si>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</si>
  <si>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</si>
  <si>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</si>
  <si>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</si>
  <si>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</si>
  <si>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</si>
  <si>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</si>
  <si>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</si>
  <si>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</si>
  <si>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</si>
  <si>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</si>
  <si>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</si>
  <si>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</si>
  <si>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</si>
  <si>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</si>
  <si>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</si>
  <si>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</si>
  <si>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</si>
  <si>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</si>
  <si>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</si>
  <si>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</si>
  <si>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</si>
  <si>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</si>
  <si>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</si>
  <si>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</si>
  <si>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</si>
  <si>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</si>
  <si>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</si>
  <si>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</si>
  <si>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</si>
  <si>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</si>
  <si>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</si>
  <si>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</si>
  <si>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</si>
  <si>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</si>
  <si>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</si>
  <si>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</si>
  <si>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</si>
  <si>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</si>
  <si>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</si>
  <si>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</si>
  <si>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</si>
  <si>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</si>
  <si>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</si>
  <si>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</si>
  <si>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</si>
  <si>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</si>
  <si>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</si>
  <si>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</si>
  <si>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</si>
  <si>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</si>
  <si>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</si>
  <si>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</si>
  <si>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</si>
  <si>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</si>
  <si>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</si>
  <si>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</si>
  <si>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</si>
  <si>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</si>
  <si>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</si>
  <si>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</si>
  <si>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</si>
  <si>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</si>
  <si>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</si>
  <si>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</si>
  <si>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</si>
  <si>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</si>
  <si>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</si>
  <si>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</si>
  <si>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</si>
  <si>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</si>
  <si>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</si>
  <si>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</si>
  <si>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</si>
  <si>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</si>
  <si>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</si>
  <si>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</si>
  <si>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</si>
  <si>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</si>
  <si>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</si>
  <si>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</si>
  <si>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</si>
  <si>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</si>
  <si>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</si>
  <si>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</si>
  <si>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</si>
  <si>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</si>
  <si>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</si>
  <si>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</si>
  <si>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</si>
  <si>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</si>
  <si>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</si>
  <si>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</si>
  <si>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</si>
  <si>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</si>
  <si>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</si>
  <si>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</si>
  <si>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</si>
  <si>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</si>
  <si>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</si>
  <si>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</si>
  <si>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</si>
  <si>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</si>
  <si>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</si>
  <si>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</si>
  <si>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</si>
  <si>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</si>
  <si>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</si>
  <si>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</si>
  <si>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</si>
  <si>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</si>
  <si>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</si>
  <si>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</si>
  <si>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</si>
  <si>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</si>
  <si>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</si>
  <si>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</si>
  <si>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</si>
  <si>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</si>
  <si>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</si>
  <si>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</si>
  <si>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</si>
  <si>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</si>
  <si>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</si>
  <si>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</si>
  <si>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</si>
  <si>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</si>
  <si>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</si>
  <si>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</si>
  <si>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</si>
  <si>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</si>
  <si>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</si>
  <si>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</si>
  <si>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</si>
  <si>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</si>
  <si>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</si>
  <si>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</si>
  <si>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</si>
  <si>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</si>
  <si>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</si>
  <si>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</si>
  <si>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</si>
  <si>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</si>
  <si>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</si>
  <si>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</si>
  <si>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</si>
  <si>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</si>
  <si>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</si>
  <si>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</si>
  <si>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</si>
  <si>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</si>
  <si>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</si>
  <si>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</si>
  <si>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</si>
  <si>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</si>
  <si>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</si>
  <si>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</si>
  <si>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</si>
  <si>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</si>
  <si>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</si>
  <si>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</si>
  <si>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</si>
  <si>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</si>
  <si>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</si>
  <si>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</si>
  <si>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</si>
  <si>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</si>
  <si>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</si>
  <si>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</si>
  <si>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</si>
  <si>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</si>
  <si>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</si>
  <si>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</si>
  <si>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</si>
  <si>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</si>
  <si>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</si>
  <si>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</si>
  <si>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</si>
  <si>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</si>
  <si>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</si>
  <si>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</si>
  <si>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</si>
  <si>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</si>
  <si>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</si>
  <si>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</si>
  <si>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</si>
  <si>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</si>
  <si>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</si>
  <si>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</si>
  <si>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</si>
  <si>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</si>
  <si>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</si>
  <si>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</si>
  <si>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</si>
  <si>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</si>
  <si>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</si>
  <si>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</si>
  <si>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</si>
  <si>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</si>
  <si>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</si>
  <si>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</si>
  <si>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</si>
  <si>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</si>
  <si>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</si>
  <si>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</si>
  <si>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</si>
  <si>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</si>
  <si>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</si>
  <si>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</si>
  <si>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</si>
  <si>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</si>
  <si>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</si>
  <si>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</si>
  <si>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</si>
  <si>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</si>
  <si>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</si>
  <si>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</si>
  <si>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</si>
  <si>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</si>
  <si>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</si>
  <si>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</si>
  <si>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</si>
  <si>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</si>
  <si>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</si>
  <si>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</si>
  <si>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</si>
  <si>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</si>
  <si>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</si>
  <si>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</si>
  <si>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</si>
  <si>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</si>
  <si>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</si>
  <si>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</si>
  <si>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</si>
  <si>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</si>
  <si>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</si>
  <si>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</si>
  <si>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</si>
  <si>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</si>
  <si>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</si>
  <si>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</si>
  <si>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</si>
  <si>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</si>
  <si>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</si>
  <si>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</si>
  <si>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</si>
  <si>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</si>
  <si>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</si>
  <si>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</si>
  <si>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</si>
  <si>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</si>
  <si>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</si>
  <si>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</si>
  <si>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</si>
  <si>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</si>
  <si>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</si>
  <si>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</si>
  <si>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</si>
  <si>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</si>
  <si>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</si>
  <si>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</si>
  <si>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</si>
  <si>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</si>
  <si>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</si>
  <si>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</si>
  <si>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</si>
  <si>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</si>
  <si>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</si>
  <si>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</si>
  <si>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</si>
  <si>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</si>
  <si>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</si>
  <si>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</si>
  <si>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</si>
  <si>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</si>
  <si>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</si>
  <si>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</si>
  <si>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</si>
  <si>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</si>
  <si>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</si>
  <si>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</si>
  <si>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</si>
  <si>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</si>
  <si>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</si>
  <si>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</si>
  <si>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</si>
  <si>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</si>
  <si>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</si>
  <si>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</si>
  <si>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</si>
  <si>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</si>
  <si>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</si>
  <si>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</si>
  <si>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</si>
  <si>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</si>
  <si>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</si>
  <si>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</si>
  <si>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</si>
  <si>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</si>
  <si>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</si>
  <si>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</si>
  <si>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</si>
  <si>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</si>
  <si>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</si>
  <si>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</si>
  <si>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</si>
  <si>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</si>
  <si>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</si>
  <si>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</si>
  <si>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</si>
  <si>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</si>
  <si>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</si>
  <si>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</si>
  <si>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</si>
  <si>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</si>
  <si>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</si>
  <si>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</si>
  <si>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</si>
  <si>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</si>
  <si>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</si>
  <si>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</si>
  <si>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</si>
  <si>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</si>
  <si>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</si>
  <si>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</si>
  <si>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</si>
  <si>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</si>
  <si>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</si>
  <si>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</si>
  <si>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</si>
  <si>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</si>
  <si>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</si>
  <si>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</si>
  <si>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</si>
  <si>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</si>
  <si>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</si>
  <si>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</si>
  <si>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</si>
  <si>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</si>
  <si>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</si>
  <si>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</si>
  <si>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</si>
  <si>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</si>
  <si>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</si>
  <si>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</si>
  <si>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</si>
  <si>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</si>
  <si>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</si>
  <si>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</si>
  <si>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</si>
  <si>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</si>
  <si>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</si>
  <si>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</si>
  <si>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</si>
  <si>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</si>
  <si>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</si>
  <si>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</si>
  <si>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</si>
  <si>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</si>
  <si>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</si>
  <si>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</si>
  <si>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</si>
  <si>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</si>
  <si>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</si>
  <si>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</si>
  <si>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</si>
  <si>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</si>
  <si>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</si>
  <si>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</si>
  <si>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</si>
  <si>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</si>
  <si>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</si>
  <si>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</si>
  <si>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</si>
  <si>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</si>
  <si>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</si>
  <si>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</si>
  <si>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</si>
  <si>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</si>
  <si>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</si>
  <si>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</si>
  <si>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</si>
  <si>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</si>
  <si>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</si>
  <si>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</si>
  <si>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</si>
  <si>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</si>
  <si>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</si>
  <si>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</si>
  <si>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</si>
  <si>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</si>
  <si>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</si>
  <si>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</si>
  <si>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</si>
  <si>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</si>
  <si>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</si>
  <si>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</si>
  <si>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</si>
  <si>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</si>
  <si>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</si>
  <si>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</si>
  <si>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</si>
  <si>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</si>
  <si>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</si>
  <si>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</si>
  <si>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</si>
  <si>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</si>
  <si>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</si>
  <si>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</si>
  <si>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</si>
  <si>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</si>
  <si>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</si>
  <si>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</si>
  <si>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</si>
  <si>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</si>
  <si>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</si>
  <si>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</si>
  <si>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</si>
  <si>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</si>
  <si>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</si>
  <si>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</si>
  <si>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</si>
  <si>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</si>
  <si>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</si>
  <si>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</si>
  <si>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</si>
  <si>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</si>
  <si>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</si>
  <si>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</si>
  <si>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</si>
  <si>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</si>
  <si>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</si>
  <si>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</si>
  <si>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</si>
  <si>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</si>
  <si>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</si>
  <si>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</si>
  <si>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</si>
  <si>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</si>
  <si>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</si>
  <si>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</si>
  <si>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</si>
  <si>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</si>
  <si>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</si>
  <si>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</si>
  <si>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</si>
  <si>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</si>
  <si>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</si>
  <si>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</si>
  <si>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</si>
  <si>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</si>
  <si>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</si>
  <si>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</si>
  <si>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</si>
  <si>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</si>
  <si>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</si>
  <si>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</si>
  <si>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</si>
  <si>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</si>
  <si>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</si>
  <si>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</si>
  <si>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</si>
  <si>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</si>
  <si>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</si>
  <si>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</si>
  <si>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</si>
  <si>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</si>
  <si>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</si>
  <si>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</si>
  <si>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</si>
  <si>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</si>
  <si>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</si>
  <si>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</si>
  <si>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</si>
  <si>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</si>
  <si>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</si>
  <si>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</si>
  <si>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</si>
  <si>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</si>
  <si>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</si>
  <si>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</si>
  <si>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</si>
  <si>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</si>
  <si>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</si>
  <si>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</si>
  <si>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</si>
  <si>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</si>
  <si>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</si>
  <si>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</si>
  <si>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</si>
  <si>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</si>
  <si>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</si>
  <si>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</si>
  <si>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</si>
  <si>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</si>
  <si>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</si>
  <si>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</si>
  <si>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</si>
  <si>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</si>
  <si>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</si>
  <si>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</si>
  <si>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</si>
  <si>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</si>
  <si>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</si>
  <si>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</si>
  <si>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</si>
  <si>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</si>
  <si>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</si>
  <si>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</si>
  <si>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</si>
  <si>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</si>
  <si>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</si>
  <si>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</si>
  <si>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</si>
  <si>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</si>
  <si>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</si>
  <si>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</si>
  <si>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</si>
  <si>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</si>
  <si>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</si>
  <si>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</si>
  <si>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</si>
  <si>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</si>
  <si>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</si>
  <si>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</si>
  <si>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</si>
  <si>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</si>
  <si>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</si>
  <si>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</si>
  <si>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</si>
  <si>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</si>
  <si>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</si>
  <si>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</si>
  <si>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</si>
  <si>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</si>
  <si>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</si>
  <si>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</si>
  <si>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</si>
  <si>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</si>
  <si>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</si>
  <si>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</si>
  <si>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</si>
  <si>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</si>
  <si>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</si>
  <si>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</si>
  <si>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</si>
  <si>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</si>
  <si>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</si>
  <si>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</si>
  <si>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</si>
  <si>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</si>
  <si>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</si>
  <si>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</si>
  <si>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</si>
  <si>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</si>
  <si>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</si>
  <si>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</si>
  <si>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</si>
  <si>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</si>
  <si>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</si>
  <si>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</si>
  <si>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</si>
  <si>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</si>
  <si>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</si>
  <si>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</si>
  <si>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</si>
  <si>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</si>
  <si>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</si>
  <si>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</si>
  <si>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</si>
  <si>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</si>
  <si>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</si>
  <si>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</si>
  <si>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</si>
  <si>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</si>
  <si>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</si>
  <si>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</si>
  <si>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</si>
  <si>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</si>
  <si>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</si>
  <si>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</si>
  <si>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</si>
  <si>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</si>
  <si>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</si>
  <si>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</si>
  <si>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</si>
  <si>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</si>
  <si>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</si>
  <si>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</si>
  <si>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</si>
  <si>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</si>
  <si>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</si>
  <si>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</si>
  <si>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</si>
  <si>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</si>
  <si>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</si>
  <si>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</si>
  <si>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</si>
  <si>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</si>
  <si>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</si>
  <si>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</si>
  <si>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</si>
  <si>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</si>
  <si>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</si>
  <si>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</si>
  <si>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</si>
  <si>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</si>
  <si>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</si>
  <si>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</si>
  <si>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</si>
  <si>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</si>
  <si>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</si>
  <si>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</si>
  <si>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</si>
  <si>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</si>
  <si>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</si>
  <si>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</si>
  <si>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</si>
  <si>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</si>
  <si>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</si>
  <si>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</si>
  <si>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</si>
  <si>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</si>
  <si>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</si>
  <si>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</si>
  <si>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</si>
  <si>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</si>
  <si>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</si>
  <si>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</si>
  <si>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</si>
  <si>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</si>
  <si>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</si>
  <si>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</si>
  <si>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</si>
  <si>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</si>
  <si>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</si>
  <si>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</si>
  <si>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</si>
  <si>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</si>
  <si>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</si>
  <si>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</si>
  <si>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</si>
  <si>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</si>
  <si>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</si>
  <si>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</si>
  <si>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</si>
  <si>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</si>
  <si>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</si>
  <si>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</si>
  <si>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</si>
  <si>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</si>
  <si>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</si>
  <si>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</si>
  <si>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</si>
  <si>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</si>
  <si>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</si>
  <si>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</si>
  <si>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</si>
  <si>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</si>
  <si>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</si>
  <si>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</si>
  <si>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</si>
  <si>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</si>
  <si>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</si>
  <si>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</si>
  <si>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</si>
  <si>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</si>
  <si>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</si>
  <si>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</si>
  <si>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</si>
  <si>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</si>
  <si>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</si>
  <si>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</si>
  <si>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</si>
  <si>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</si>
  <si>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</si>
  <si>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</si>
  <si>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</si>
  <si>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</si>
  <si>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</si>
  <si>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</si>
  <si>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</si>
  <si>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</si>
  <si>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</si>
  <si>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</si>
  <si>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</si>
  <si>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</si>
  <si>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</si>
  <si>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</si>
  <si>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</si>
  <si>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</si>
  <si>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</si>
  <si>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</si>
  <si>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</si>
  <si>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</si>
  <si>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</si>
  <si>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</si>
  <si>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</si>
  <si>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</si>
  <si>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</si>
  <si>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</si>
  <si>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</si>
  <si>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</si>
  <si>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</si>
  <si>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</si>
  <si>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</si>
  <si>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</si>
  <si>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</si>
  <si>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</si>
  <si>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</si>
  <si>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</si>
  <si>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</si>
  <si>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</si>
  <si>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</si>
  <si>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</si>
  <si>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</si>
  <si>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</si>
  <si>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</si>
  <si>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</si>
  <si>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</si>
  <si>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</si>
  <si>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</si>
  <si>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</si>
  <si>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</si>
  <si>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</si>
  <si>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</si>
  <si>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</si>
  <si>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</si>
  <si>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</si>
  <si>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</si>
  <si>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</si>
  <si>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</si>
  <si>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</si>
  <si>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</si>
  <si>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</si>
  <si>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</si>
  <si>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</si>
  <si>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</si>
  <si>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</si>
  <si>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</si>
  <si>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</si>
  <si>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</si>
  <si>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</si>
  <si>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</si>
  <si>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</si>
  <si>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</si>
  <si>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</si>
  <si>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</si>
  <si>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</si>
  <si>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</si>
  <si>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</si>
  <si>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</si>
  <si>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</si>
  <si>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</si>
  <si>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</si>
  <si>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</si>
  <si>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</si>
  <si>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</si>
  <si>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</si>
  <si>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</si>
  <si>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</si>
  <si>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</si>
  <si>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</si>
  <si>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</si>
  <si>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</si>
  <si>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</si>
  <si>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</si>
  <si>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</si>
  <si>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</si>
  <si>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</si>
  <si>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</si>
  <si>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</si>
  <si>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</si>
  <si>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</si>
  <si>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</si>
  <si>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</si>
  <si>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</si>
  <si>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</si>
  <si>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</si>
  <si>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</si>
  <si>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</si>
  <si>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</si>
  <si>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</si>
  <si>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</si>
  <si>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</si>
  <si>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</si>
  <si>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</si>
  <si>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</si>
  <si>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</si>
  <si>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</si>
  <si>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</si>
  <si>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</si>
  <si>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</si>
  <si>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</si>
  <si>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</si>
  <si>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</si>
  <si>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</si>
  <si>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</si>
  <si>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</si>
  <si>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</si>
  <si>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</si>
  <si>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</si>
  <si>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</si>
  <si>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</si>
  <si>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</si>
  <si>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</si>
  <si>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</si>
  <si>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</si>
  <si>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</si>
  <si>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</si>
  <si>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</si>
  <si>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</si>
  <si>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</si>
  <si>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</si>
  <si>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</si>
  <si>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</si>
  <si>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</si>
  <si>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</si>
  <si>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</si>
  <si>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</si>
  <si>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</si>
  <si>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</si>
  <si>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</si>
  <si>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</si>
  <si>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</si>
  <si>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</si>
  <si>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</si>
  <si>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</si>
  <si>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</si>
  <si>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</si>
  <si>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</si>
  <si>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</si>
  <si>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</si>
  <si>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</si>
  <si>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</si>
  <si>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</si>
  <si>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</si>
  <si>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</si>
  <si>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</si>
  <si>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</si>
  <si>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</si>
  <si>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</si>
  <si>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</si>
  <si>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</si>
  <si>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</si>
  <si>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</si>
  <si>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</si>
  <si>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</si>
  <si>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</si>
  <si>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</si>
  <si>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</si>
  <si>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</si>
  <si>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</si>
  <si>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</si>
  <si>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</si>
  <si>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</si>
  <si>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</si>
  <si>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</si>
  <si>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</si>
  <si>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</si>
  <si>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</si>
  <si>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</si>
  <si>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</si>
  <si>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</si>
  <si>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</si>
  <si>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</si>
  <si>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</si>
  <si>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</si>
  <si>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</si>
  <si>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</si>
  <si>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</si>
  <si>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</si>
  <si>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</si>
  <si>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</si>
  <si>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</si>
  <si>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</si>
  <si>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</si>
  <si>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</si>
  <si>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</si>
  <si>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</si>
  <si>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</si>
  <si>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</si>
  <si>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</si>
  <si>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</si>
  <si>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</si>
  <si>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</si>
  <si>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</si>
  <si>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</si>
  <si>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</si>
  <si>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</si>
  <si>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</si>
  <si>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</si>
  <si>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</si>
  <si>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</si>
  <si>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</si>
  <si>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</si>
  <si>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</si>
  <si>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</si>
  <si>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</si>
  <si>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</si>
  <si>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</si>
  <si>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</si>
  <si>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</si>
  <si>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</si>
  <si>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</si>
  <si>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</si>
  <si>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</si>
  <si>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</si>
  <si>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</si>
  <si>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</si>
  <si>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</si>
  <si>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</si>
  <si>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</si>
  <si>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</si>
  <si>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</si>
  <si>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</si>
  <si>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</si>
  <si>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</si>
  <si>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</si>
  <si>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</si>
  <si>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</si>
  <si>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</si>
  <si>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</si>
  <si>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</si>
  <si>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</si>
  <si>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</si>
  <si>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</si>
  <si>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</si>
  <si>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</si>
  <si>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</si>
  <si>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</si>
  <si>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</si>
  <si>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</si>
  <si>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</si>
  <si>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</si>
  <si>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</si>
  <si>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</si>
  <si>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</si>
  <si>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</si>
  <si>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</si>
  <si>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</si>
  <si>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</si>
  <si>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</si>
  <si>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</si>
  <si>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</si>
  <si>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</si>
  <si>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</si>
  <si>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</si>
  <si>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</si>
  <si>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</si>
  <si>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</si>
  <si>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</si>
  <si>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</si>
  <si>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</si>
  <si>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</si>
  <si>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</si>
  <si>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</si>
  <si>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</si>
  <si>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</si>
  <si>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</si>
  <si>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</si>
  <si>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</si>
  <si>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</si>
  <si>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</si>
  <si>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</si>
  <si>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</si>
  <si>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</si>
  <si>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</si>
  <si>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</si>
  <si>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</si>
  <si>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</si>
  <si>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</si>
  <si>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</si>
  <si>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</si>
  <si>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</si>
  <si>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</si>
  <si>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</si>
  <si>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</si>
  <si>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</si>
  <si>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</si>
  <si>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</si>
  <si>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</si>
  <si>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</si>
  <si>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</si>
  <si>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</si>
  <si>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</si>
  <si>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</si>
  <si>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</si>
  <si>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</si>
  <si>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</si>
  <si>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</si>
  <si>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</si>
  <si>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</si>
  <si>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</si>
  <si>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</si>
  <si>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</si>
  <si>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</si>
  <si>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</si>
  <si>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</si>
  <si>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</si>
  <si>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</si>
  <si>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</si>
  <si>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</si>
  <si>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</si>
  <si>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</si>
  <si>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</si>
  <si>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</si>
  <si>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</si>
  <si>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</si>
  <si>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</si>
  <si>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</si>
  <si>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</si>
  <si>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</si>
  <si>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</si>
  <si>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</si>
  <si>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</si>
  <si>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</si>
  <si>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</si>
  <si>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</si>
  <si>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</si>
  <si>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</si>
  <si>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</si>
  <si>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</si>
  <si>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</si>
  <si>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</si>
  <si>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</si>
  <si>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</si>
  <si>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</si>
  <si>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</si>
  <si>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</si>
  <si>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</si>
  <si>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</si>
  <si>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</si>
  <si>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</si>
  <si>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</si>
  <si>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</si>
  <si>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</si>
  <si>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</si>
  <si>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</si>
  <si>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</si>
  <si>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</si>
  <si>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</si>
  <si>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</si>
  <si>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</si>
  <si>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</si>
  <si>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</si>
  <si>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</si>
  <si>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</si>
  <si>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</si>
  <si>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</si>
  <si>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</si>
  <si>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</si>
  <si>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</si>
  <si>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</si>
  <si>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</si>
  <si>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</si>
  <si>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</si>
  <si>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</si>
  <si>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</si>
  <si>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</si>
  <si>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</si>
  <si>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</si>
  <si>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</si>
  <si>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</si>
  <si>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</si>
  <si>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</si>
  <si>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</si>
  <si>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</si>
  <si>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</si>
  <si>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</si>
  <si>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</si>
  <si>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</si>
  <si>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</si>
  <si>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</si>
  <si>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</si>
  <si>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</si>
  <si>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</si>
  <si>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</si>
  <si>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</si>
  <si>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</si>
  <si>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</si>
  <si>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</si>
  <si>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</si>
  <si>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</si>
  <si>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</si>
  <si>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</si>
  <si>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</si>
  <si>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</si>
  <si>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</si>
  <si>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</si>
  <si>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</si>
  <si>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</si>
  <si>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</si>
  <si>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</si>
  <si>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</si>
  <si>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</si>
  <si>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</si>
  <si>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</si>
  <si>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</si>
  <si>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</si>
  <si>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</si>
  <si>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</si>
  <si>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</si>
  <si>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</si>
  <si>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</si>
  <si>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</si>
  <si>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</si>
  <si>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</si>
  <si>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</si>
  <si>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</si>
  <si>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</si>
  <si>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</si>
  <si>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</si>
  <si>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</si>
  <si>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</si>
  <si>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</si>
  <si>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</si>
  <si>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</si>
  <si>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</si>
  <si>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</si>
  <si>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</si>
  <si>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</si>
  <si>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</si>
  <si>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</si>
  <si>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</si>
  <si>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</si>
  <si>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</si>
  <si>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</si>
  <si>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</si>
  <si>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</si>
  <si>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</si>
  <si>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</si>
  <si>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</si>
  <si>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</si>
  <si>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</si>
  <si>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</si>
  <si>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</si>
  <si>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</si>
  <si>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</si>
  <si>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</si>
  <si>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</si>
  <si>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</si>
  <si>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</si>
  <si>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</si>
  <si>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</si>
  <si>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</si>
  <si>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</si>
  <si>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</si>
  <si>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</si>
  <si>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</si>
  <si>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</si>
  <si>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</si>
  <si>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</si>
  <si>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</si>
  <si>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</si>
  <si>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</si>
  <si>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</si>
  <si>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</si>
  <si>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</si>
  <si>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</si>
  <si>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</si>
  <si>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</si>
  <si>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</si>
  <si>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</si>
  <si>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</si>
  <si>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</si>
  <si>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</si>
  <si>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</si>
  <si>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</si>
  <si>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</si>
  <si>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</si>
  <si>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</si>
  <si>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</si>
  <si>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</si>
  <si>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</si>
  <si>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</si>
  <si>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</si>
  <si>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</si>
  <si>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</si>
  <si>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</si>
  <si>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</si>
  <si>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</si>
  <si>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</si>
  <si>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</si>
  <si>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</si>
  <si>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</si>
  <si>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</si>
  <si>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</si>
  <si>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</si>
  <si>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</si>
  <si>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</si>
  <si>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</si>
  <si>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</si>
  <si>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</si>
  <si>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</si>
  <si>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</si>
  <si>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</si>
  <si>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</si>
  <si>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</si>
  <si>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</si>
  <si>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</si>
  <si>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</si>
  <si>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</si>
  <si>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</si>
  <si>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</si>
  <si>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</si>
  <si>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</si>
  <si>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</si>
  <si>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</si>
  <si>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</si>
  <si>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</si>
  <si>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</si>
  <si>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</si>
  <si>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</si>
  <si>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</si>
  <si>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</si>
  <si>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</si>
  <si>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</si>
  <si>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</si>
  <si>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</si>
  <si>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</si>
  <si>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</si>
  <si>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</si>
  <si>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</si>
  <si>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</si>
  <si>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</si>
  <si>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</si>
  <si>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</si>
  <si>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</si>
  <si>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</si>
  <si>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</si>
  <si>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</si>
  <si>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</si>
  <si>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</si>
  <si>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</si>
  <si>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</si>
  <si>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</si>
  <si>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</si>
  <si>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</si>
  <si>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</si>
  <si>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</si>
  <si>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</si>
  <si>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</si>
  <si>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</si>
  <si>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</si>
  <si>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</si>
  <si>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</si>
  <si>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</si>
  <si>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</si>
  <si>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</si>
  <si>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</si>
  <si>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</si>
  <si>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</si>
  <si>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</si>
  <si>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</si>
  <si>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</si>
  <si>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</si>
  <si>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</si>
  <si>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</si>
  <si>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</si>
  <si>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</si>
  <si>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</si>
  <si>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</si>
  <si>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</si>
  <si>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</si>
  <si>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</si>
  <si>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</si>
  <si>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</si>
  <si>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</si>
  <si>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</si>
  <si>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</si>
  <si>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</si>
  <si>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</si>
  <si>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</si>
  <si>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</si>
  <si>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</si>
  <si>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</si>
  <si>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</si>
  <si>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</si>
  <si>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</si>
  <si>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</si>
  <si>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</si>
  <si>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</si>
  <si>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</si>
  <si>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</si>
  <si>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</si>
  <si>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</si>
  <si>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</si>
  <si>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</si>
  <si>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</si>
  <si>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</si>
  <si>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</si>
  <si>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</si>
  <si>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</si>
  <si>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</si>
  <si>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</si>
  <si>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</si>
  <si>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</si>
  <si>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</si>
  <si>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</si>
  <si>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</si>
  <si>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</si>
  <si>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</si>
  <si>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</si>
  <si>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</si>
  <si>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</si>
  <si>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</si>
  <si>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</si>
  <si>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</si>
  <si>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</si>
  <si>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</si>
  <si>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</si>
  <si>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</si>
  <si>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</si>
  <si>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</si>
  <si>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</si>
  <si>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</si>
  <si>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</si>
  <si>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</si>
  <si>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</si>
  <si>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</si>
  <si>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</si>
  <si>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</si>
  <si>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</si>
  <si>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</si>
  <si>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</si>
  <si>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</si>
  <si>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</si>
  <si>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</si>
  <si>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</si>
  <si>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</si>
  <si>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</si>
  <si>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</si>
  <si>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</si>
  <si>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</si>
  <si>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</si>
  <si>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</si>
  <si>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</si>
  <si>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</si>
  <si>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</si>
  <si>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</si>
  <si>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</si>
  <si>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</si>
  <si>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</si>
  <si>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</si>
  <si>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</si>
  <si>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</si>
  <si>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</si>
  <si>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</si>
  <si>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</si>
  <si>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</si>
  <si>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</si>
  <si>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</si>
  <si>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</si>
  <si>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</si>
  <si>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</si>
  <si>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</si>
  <si>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</si>
  <si>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</si>
  <si>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</si>
  <si>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</si>
  <si>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</si>
  <si>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</si>
  <si>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</si>
  <si>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</si>
  <si>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</si>
  <si>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</si>
  <si>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</si>
  <si>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</si>
  <si>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</si>
  <si>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</si>
  <si>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</si>
  <si>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</si>
  <si>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</si>
  <si>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</si>
  <si>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</si>
  <si>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</si>
  <si>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</si>
  <si>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</si>
  <si>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</si>
  <si>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</si>
  <si>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</si>
  <si>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</si>
  <si>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</si>
  <si>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</si>
  <si>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</si>
  <si>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</si>
  <si>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</si>
  <si>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</si>
  <si>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</si>
  <si>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</si>
  <si>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</si>
  <si>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</si>
  <si>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</si>
  <si>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</si>
  <si>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</si>
  <si>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</si>
  <si>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</si>
  <si>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</si>
  <si>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</si>
  <si>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</si>
  <si>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</si>
  <si>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</si>
  <si>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</si>
  <si>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</si>
  <si>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</si>
  <si>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</si>
  <si>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</si>
  <si>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</si>
  <si>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</si>
  <si>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</si>
  <si>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</si>
  <si>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</si>
  <si>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</si>
  <si>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</si>
  <si>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</si>
  <si>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</si>
  <si>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</si>
  <si>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</si>
  <si>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</si>
  <si>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</si>
  <si>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</si>
  <si>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</si>
  <si>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</si>
  <si>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</si>
  <si>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</si>
  <si>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</si>
  <si>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</si>
  <si>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</si>
  <si>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</si>
  <si>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</si>
  <si>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</si>
  <si>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</si>
  <si>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</si>
  <si>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</si>
  <si>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</si>
  <si>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</si>
  <si>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</si>
  <si>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</si>
  <si>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</si>
  <si>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</si>
  <si>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</si>
  <si>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</si>
  <si>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</si>
  <si>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</si>
  <si>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</si>
  <si>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</si>
  <si>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</si>
  <si>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</si>
  <si>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</si>
  <si>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</si>
  <si>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</si>
  <si>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</si>
  <si>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</si>
  <si>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</si>
  <si>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</si>
  <si>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</si>
  <si>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</si>
  <si>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</si>
  <si>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</si>
  <si>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</si>
  <si>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</si>
  <si>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</si>
  <si>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</si>
  <si>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</si>
  <si>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</si>
  <si>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</si>
  <si>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</si>
  <si>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</si>
  <si>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</si>
  <si>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</si>
  <si>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</si>
  <si>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</si>
  <si>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</si>
  <si>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</si>
  <si>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</si>
  <si>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</si>
  <si>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</si>
  <si>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</si>
  <si>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</si>
  <si>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</si>
  <si>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</si>
  <si>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</si>
  <si>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</si>
  <si>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</si>
  <si>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</si>
  <si>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</si>
  <si>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</si>
  <si>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</si>
  <si>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</si>
  <si>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</si>
  <si>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</si>
  <si>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</si>
  <si>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</si>
  <si>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</si>
  <si>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</si>
  <si>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</si>
  <si>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</si>
  <si>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</si>
  <si>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</si>
  <si>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</si>
  <si>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</si>
  <si>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</si>
  <si>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</si>
  <si>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</si>
  <si>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</si>
  <si>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</si>
  <si>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</si>
  <si>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</si>
  <si>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</si>
  <si>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</si>
  <si>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</si>
  <si>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</si>
  <si>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</si>
  <si>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</si>
  <si>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</si>
  <si>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</si>
  <si>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</si>
  <si>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</si>
  <si>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</si>
  <si>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</si>
  <si>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</si>
  <si>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</si>
  <si>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</si>
  <si>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</si>
  <si>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</si>
  <si>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</si>
  <si>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</si>
  <si>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</si>
  <si>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</si>
  <si>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</si>
  <si>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</si>
  <si>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</si>
  <si>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</si>
  <si>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</si>
  <si>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</si>
  <si>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</si>
  <si>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</si>
  <si>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</si>
  <si>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</si>
  <si>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</si>
  <si>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</si>
  <si>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</si>
  <si>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</si>
  <si>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</si>
  <si>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</si>
  <si>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</si>
  <si>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</si>
  <si>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</si>
  <si>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</si>
  <si>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</si>
  <si>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</si>
  <si>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</si>
  <si>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</si>
  <si>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</si>
  <si>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</si>
  <si>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</si>
  <si>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</si>
  <si>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</si>
  <si>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</si>
  <si>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</si>
  <si>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</si>
  <si>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</si>
  <si>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</si>
  <si>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</si>
  <si>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</si>
  <si>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</si>
  <si>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</si>
  <si>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</si>
  <si>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</si>
  <si>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</si>
  <si>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</si>
  <si>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</si>
  <si>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</si>
  <si>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</si>
  <si>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</si>
  <si>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</si>
  <si>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</si>
  <si>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</si>
  <si>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</si>
  <si>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</si>
  <si>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</si>
  <si>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</si>
  <si>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</si>
  <si>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</si>
  <si>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</si>
  <si>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</si>
  <si>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</si>
  <si>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</si>
  <si>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</si>
  <si>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</si>
  <si>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</si>
  <si>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</si>
  <si>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</si>
  <si>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</si>
  <si>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</si>
  <si>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</si>
  <si>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</si>
  <si>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</si>
  <si>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</si>
  <si>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</si>
  <si>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</si>
  <si>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</si>
  <si>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</si>
  <si>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</si>
  <si>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</si>
  <si>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</si>
  <si>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</si>
  <si>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</si>
  <si>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</si>
  <si>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</si>
  <si>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</si>
  <si>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</si>
  <si>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</si>
  <si>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</si>
  <si>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</si>
  <si>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</si>
  <si>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</si>
  <si>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</si>
  <si>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</si>
  <si>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</si>
  <si>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</si>
  <si>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</si>
  <si>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</si>
  <si>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</si>
  <si>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</si>
  <si>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</si>
  <si>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</si>
  <si>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</si>
  <si>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</si>
  <si>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</si>
  <si>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</si>
  <si>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</si>
  <si>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</si>
  <si>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</si>
  <si>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</si>
  <si>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</si>
  <si>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</si>
  <si>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</si>
  <si>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</si>
  <si>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</si>
  <si>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</si>
  <si>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</si>
  <si>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</si>
  <si>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</si>
  <si>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</si>
  <si>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</si>
  <si>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</si>
  <si>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</si>
  <si>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</si>
  <si>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</si>
  <si>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</si>
  <si>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</si>
  <si>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</si>
  <si>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</si>
  <si>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</si>
  <si>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</si>
  <si>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</si>
  <si>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</si>
  <si>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</si>
  <si>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</si>
  <si>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</si>
  <si>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</si>
  <si>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</si>
  <si>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</si>
  <si>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</si>
  <si>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</si>
  <si>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</si>
  <si>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</si>
  <si>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</si>
  <si>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</si>
  <si>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</si>
  <si>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</si>
  <si>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</si>
  <si>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</si>
  <si>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</si>
  <si>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</si>
  <si>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</si>
  <si>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</si>
  <si>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</si>
  <si>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</si>
  <si>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</si>
  <si>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</si>
  <si>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</si>
  <si>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</si>
  <si>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</si>
  <si>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</si>
  <si>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</si>
  <si>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</si>
  <si>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</si>
  <si>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</si>
  <si>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</si>
  <si>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</si>
  <si>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</si>
  <si>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</si>
  <si>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</si>
  <si>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</si>
  <si>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</si>
  <si>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</si>
  <si>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</si>
  <si>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</si>
  <si>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</si>
  <si>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</si>
  <si>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</si>
  <si>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</si>
  <si>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</si>
  <si>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</si>
  <si>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</si>
  <si>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</si>
  <si>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</si>
  <si>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</si>
  <si>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</si>
  <si>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</si>
  <si>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</si>
  <si>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</si>
  <si>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</si>
  <si>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</si>
  <si>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</si>
  <si>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</si>
  <si>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</si>
  <si>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</si>
  <si>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</si>
  <si>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</si>
  <si>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</si>
  <si>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</si>
  <si>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</si>
  <si>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</si>
  <si>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</si>
  <si>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</si>
  <si>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</si>
  <si>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</si>
  <si>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</si>
  <si>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</si>
  <si>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</si>
  <si>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</si>
  <si>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</si>
  <si>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</si>
  <si>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</si>
  <si>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</si>
  <si>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</si>
  <si>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</si>
  <si>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</si>
  <si>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</si>
  <si>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</si>
  <si>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</si>
  <si>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</si>
  <si>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</si>
  <si>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</si>
  <si>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</si>
  <si>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</si>
  <si>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</si>
  <si>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</si>
  <si>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</si>
  <si>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</si>
  <si>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</si>
  <si>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</si>
  <si>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</si>
  <si>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</si>
  <si>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</si>
  <si>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</si>
  <si>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</si>
  <si>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</si>
  <si>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</si>
  <si>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</si>
  <si>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</si>
  <si>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</si>
  <si>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</si>
  <si>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</si>
  <si>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</si>
  <si>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</si>
  <si>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</si>
  <si>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</si>
  <si>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</si>
  <si>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</si>
  <si>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</si>
  <si>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</si>
  <si>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</si>
  <si>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</si>
  <si>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</si>
  <si>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</si>
  <si>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</si>
  <si>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</si>
  <si>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</si>
  <si>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</si>
  <si>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</si>
  <si>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</si>
  <si>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</si>
  <si>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</si>
  <si>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</si>
  <si>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</si>
  <si>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</si>
  <si>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</si>
  <si>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</si>
  <si>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</si>
  <si>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</si>
  <si>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</si>
  <si>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</si>
  <si>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</si>
  <si>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</si>
  <si>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</si>
  <si>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</si>
  <si>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</si>
  <si>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</si>
  <si>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</si>
  <si>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</si>
  <si>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</si>
  <si>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</si>
  <si>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</si>
  <si>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</si>
  <si>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</si>
  <si>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</si>
  <si>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</si>
  <si>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</si>
  <si>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</si>
  <si>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</si>
  <si>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</si>
  <si>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</si>
  <si>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</si>
  <si>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</si>
  <si>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</si>
  <si>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</si>
  <si>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</si>
  <si>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</si>
  <si>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</si>
  <si>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</si>
  <si>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</si>
  <si>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</si>
  <si>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</si>
  <si>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</si>
  <si>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</si>
  <si>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</si>
  <si>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</si>
  <si>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</si>
  <si>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</si>
  <si>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</si>
  <si>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</si>
  <si>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</si>
  <si>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</si>
  <si>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</si>
  <si>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</si>
  <si>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</si>
  <si>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</si>
  <si>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</si>
  <si>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</si>
  <si>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</si>
  <si>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</si>
  <si>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</si>
  <si>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</si>
  <si>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</si>
  <si>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</si>
  <si>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</si>
  <si>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</si>
  <si>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</si>
  <si>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</si>
  <si>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</si>
  <si>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</si>
  <si>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</si>
  <si>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</si>
  <si>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</si>
  <si>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</si>
  <si>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</si>
  <si>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</si>
  <si>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</si>
  <si>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</si>
  <si>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</si>
  <si>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</si>
  <si>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</si>
  <si>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</si>
  <si>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</si>
  <si>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</si>
  <si>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</si>
  <si>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</si>
  <si>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</si>
  <si>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</si>
  <si>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</si>
  <si>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</si>
  <si>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</si>
  <si>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</si>
  <si>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</si>
  <si>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</si>
  <si>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</si>
  <si>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</si>
  <si>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</si>
  <si>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</si>
  <si>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</si>
  <si>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</si>
  <si>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</si>
  <si>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</si>
  <si>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</si>
  <si>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</si>
  <si>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</si>
  <si>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</si>
  <si>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</si>
  <si>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</si>
  <si>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</si>
  <si>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</si>
  <si>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</si>
  <si>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</si>
  <si>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</si>
  <si>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</si>
  <si>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</si>
  <si>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</si>
  <si>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</si>
  <si>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</si>
  <si>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</si>
  <si>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</si>
  <si>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</si>
  <si>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</si>
  <si>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</si>
  <si>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</si>
  <si>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</si>
  <si>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</si>
  <si>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</si>
  <si>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</si>
  <si>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</si>
  <si>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</si>
  <si>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</si>
  <si>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</si>
  <si>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</si>
  <si>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</si>
  <si>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</si>
  <si>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</si>
  <si>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</si>
  <si>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</si>
  <si>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</si>
  <si>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</si>
  <si>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</si>
  <si>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</si>
  <si>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</si>
  <si>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</si>
  <si>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</si>
  <si>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</si>
  <si>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</si>
  <si>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</si>
  <si>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</si>
  <si>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</si>
  <si>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</si>
  <si>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</si>
  <si>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</si>
  <si>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</si>
  <si>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</si>
  <si>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</si>
  <si>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</si>
  <si>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</si>
  <si>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</si>
  <si>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</si>
  <si>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</si>
  <si>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</si>
  <si>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</si>
  <si>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</si>
  <si>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</si>
  <si>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</si>
  <si>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</si>
  <si>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</si>
  <si>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</si>
  <si>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</si>
  <si>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</si>
  <si>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</si>
  <si>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</si>
  <si>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</si>
  <si>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</si>
  <si>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</si>
  <si>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</si>
  <si>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</si>
  <si>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</si>
  <si>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</si>
  <si>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</si>
  <si>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</si>
  <si>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</si>
  <si>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</si>
  <si>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</si>
  <si>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</si>
  <si>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</si>
  <si>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</si>
  <si>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</si>
  <si>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</si>
  <si>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</si>
  <si>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</si>
  <si>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</si>
  <si>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</si>
  <si>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</si>
  <si>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</si>
  <si>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</si>
  <si>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</si>
  <si>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</si>
  <si>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</si>
  <si>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</si>
  <si>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</si>
  <si>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</si>
  <si>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</si>
  <si>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</si>
  <si>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</si>
  <si>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</si>
  <si>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</si>
  <si>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</si>
  <si>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</si>
  <si>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</si>
  <si>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</si>
  <si>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</si>
  <si>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</si>
  <si>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</si>
  <si>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</si>
  <si>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</si>
  <si>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</si>
  <si>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</si>
  <si>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</si>
  <si>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</si>
  <si>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</si>
  <si>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</si>
  <si>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</si>
  <si>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</si>
  <si>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</si>
  <si>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</si>
  <si>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</si>
  <si>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</si>
  <si>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</si>
  <si>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</si>
  <si>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</si>
  <si>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</si>
  <si>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</si>
  <si>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</si>
  <si>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</si>
  <si>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</si>
  <si>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</si>
  <si>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</si>
  <si>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</si>
  <si>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</si>
  <si>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</si>
  <si>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</si>
  <si>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</si>
  <si>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</si>
  <si>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</si>
  <si>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</si>
  <si>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</si>
  <si>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</si>
  <si>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</si>
  <si>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</si>
  <si>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</si>
  <si>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</si>
  <si>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</si>
  <si>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</si>
  <si>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</si>
  <si>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</si>
  <si>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</si>
  <si>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</si>
  <si>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</si>
  <si>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</si>
  <si>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</si>
  <si>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</si>
  <si>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</si>
  <si>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</si>
  <si>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</si>
  <si>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</si>
  <si>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</si>
  <si>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</si>
  <si>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</si>
  <si>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</si>
  <si>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</si>
  <si>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</si>
  <si>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</si>
  <si>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</si>
  <si>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</si>
  <si>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</si>
  <si>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</si>
  <si>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</si>
  <si>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</si>
  <si>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</si>
  <si>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</si>
  <si>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</si>
  <si>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</si>
  <si>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</si>
  <si>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</si>
  <si>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</si>
  <si>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</si>
  <si>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</si>
  <si>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</si>
  <si>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</si>
  <si>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</si>
  <si>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</si>
  <si>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</si>
  <si>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</si>
  <si>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</si>
  <si>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</si>
  <si>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</si>
  <si>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</si>
  <si>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</si>
  <si>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</si>
  <si>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</si>
  <si>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</si>
  <si>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</si>
  <si>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</si>
  <si>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</si>
  <si>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</si>
  <si>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</si>
  <si>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</si>
  <si>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</si>
  <si>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</si>
  <si>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</si>
  <si>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</si>
  <si>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</si>
  <si>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</si>
  <si>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</si>
  <si>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</si>
  <si>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</si>
  <si>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</si>
  <si>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</si>
  <si>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</si>
  <si>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</si>
  <si>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</si>
  <si>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</si>
  <si>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</si>
  <si>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</si>
  <si>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</si>
  <si>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</si>
  <si>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</si>
  <si>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</si>
  <si>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</si>
  <si>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</si>
  <si>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</si>
  <si>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</si>
  <si>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</si>
  <si>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</si>
  <si>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</si>
  <si>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</si>
  <si>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</si>
  <si>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</si>
  <si>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</si>
  <si>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</si>
  <si>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</si>
  <si>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</si>
  <si>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</si>
  <si>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</si>
  <si>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</si>
  <si>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</si>
  <si>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</si>
  <si>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</si>
  <si>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</si>
  <si>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</si>
  <si>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</si>
  <si>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</si>
  <si>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</si>
  <si>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</si>
  <si>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</si>
  <si>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</si>
  <si>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</si>
  <si>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</si>
  <si>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</si>
  <si>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</si>
  <si>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</si>
  <si>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</si>
  <si>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</si>
  <si>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</si>
  <si>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</si>
  <si>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</si>
  <si>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</si>
  <si>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</si>
  <si>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</si>
  <si>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</si>
  <si>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</si>
  <si>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</si>
  <si>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</si>
  <si>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</si>
  <si>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</si>
  <si>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</si>
  <si>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</si>
  <si>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</si>
  <si>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</si>
  <si>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</si>
  <si>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</si>
  <si>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</si>
  <si>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</si>
  <si>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</si>
  <si>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</si>
  <si>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</si>
  <si>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</si>
  <si>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</si>
  <si>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</si>
  <si>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</si>
  <si>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</si>
  <si>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</si>
  <si>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</si>
  <si>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</si>
  <si>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</si>
  <si>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</si>
  <si>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</si>
  <si>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</si>
  <si>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</si>
  <si>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</si>
  <si>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</si>
  <si>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</si>
  <si>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</si>
  <si>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</si>
  <si>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</si>
  <si>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</si>
  <si>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</si>
  <si>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</si>
  <si>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</si>
  <si>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</si>
  <si>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</si>
  <si>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</si>
  <si>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</si>
  <si>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</si>
  <si>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</si>
  <si>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</si>
  <si>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</si>
  <si>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</si>
  <si>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</si>
  <si>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</si>
  <si>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</si>
  <si>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</si>
  <si>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</si>
  <si>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</si>
  <si>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</si>
  <si>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</si>
  <si>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</si>
  <si>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</si>
  <si>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</si>
  <si>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</si>
  <si>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</si>
  <si>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</si>
  <si>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</si>
  <si>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</si>
  <si>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</si>
  <si>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</si>
  <si>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</si>
  <si>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</si>
  <si>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</si>
  <si>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</si>
  <si>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</si>
  <si>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</si>
  <si>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</si>
  <si>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</si>
  <si>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</si>
  <si>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</si>
  <si>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</si>
  <si>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</si>
  <si>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</si>
  <si>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</si>
  <si>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</si>
  <si>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</si>
  <si>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</si>
  <si>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</si>
  <si>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</si>
  <si>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</si>
  <si>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</si>
  <si>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</si>
  <si>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</si>
  <si>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</si>
  <si>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</si>
  <si>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</si>
  <si>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</si>
  <si>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</si>
  <si>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</si>
  <si>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</si>
  <si>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</si>
  <si>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</si>
  <si>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</si>
  <si>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</si>
  <si>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</si>
  <si>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</si>
  <si>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</si>
  <si>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</si>
  <si>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</si>
  <si>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</si>
  <si>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</si>
  <si>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</si>
  <si>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</si>
  <si>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</si>
  <si>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</si>
  <si>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</si>
  <si>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</si>
  <si>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</si>
  <si>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</si>
  <si>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</si>
  <si>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</si>
  <si>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</si>
  <si>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</si>
  <si>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</si>
  <si>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</si>
  <si>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</si>
  <si>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</si>
  <si>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</si>
  <si>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</si>
  <si>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</si>
  <si>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</si>
  <si>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</si>
  <si>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</si>
  <si>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</si>
  <si>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</si>
  <si>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</si>
  <si>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</si>
  <si>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</si>
  <si>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</si>
  <si>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</si>
  <si>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</si>
  <si>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</si>
  <si>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</si>
  <si>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</si>
  <si>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</si>
  <si>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</si>
  <si>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</si>
  <si>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</si>
  <si>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</si>
  <si>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</si>
  <si>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</si>
  <si>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</si>
  <si>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</si>
  <si>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</si>
  <si>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</si>
  <si>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</si>
  <si>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</si>
  <si>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</si>
  <si>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</si>
  <si>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</si>
  <si>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</si>
  <si>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</si>
  <si>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</si>
  <si>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</si>
  <si>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</si>
  <si>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</si>
  <si>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</si>
  <si>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</si>
  <si>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</si>
  <si>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</si>
  <si>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</si>
  <si>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</si>
  <si>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</si>
  <si>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</si>
  <si>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</si>
  <si>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</si>
  <si>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</si>
  <si>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</si>
  <si>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</si>
  <si>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</si>
  <si>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</si>
  <si>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</si>
  <si>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</si>
  <si>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</si>
  <si>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</si>
  <si>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</si>
  <si>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</si>
  <si>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</si>
  <si>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</si>
  <si>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</si>
  <si>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</si>
  <si>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</si>
  <si>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</si>
  <si>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</si>
  <si>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</si>
  <si>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</si>
  <si>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</si>
  <si>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</si>
  <si>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</si>
  <si>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</si>
  <si>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</si>
  <si>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</si>
  <si>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</si>
  <si>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</si>
  <si>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</si>
  <si>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</si>
  <si>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</si>
  <si>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</si>
  <si>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</si>
  <si>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</si>
  <si>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</si>
  <si>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</si>
  <si>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</si>
  <si>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</si>
  <si>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</si>
  <si>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</si>
  <si>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</si>
  <si>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</si>
  <si>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</si>
  <si>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</si>
  <si>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</si>
  <si>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</si>
  <si>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</si>
  <si>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</si>
  <si>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</si>
  <si>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</si>
  <si>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</si>
  <si>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</si>
  <si>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</si>
  <si>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</si>
  <si>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</si>
  <si>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</si>
  <si>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</si>
  <si>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</si>
  <si>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</si>
  <si>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</si>
  <si>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</si>
  <si>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</si>
  <si>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</si>
  <si>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</si>
  <si>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</si>
  <si>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</si>
  <si>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</si>
  <si>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</si>
  <si>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</si>
  <si>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</si>
  <si>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</si>
  <si>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</si>
  <si>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</si>
  <si>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</si>
  <si>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</si>
  <si>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</si>
  <si>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</si>
  <si>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</si>
  <si>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</si>
  <si>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</si>
  <si>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</si>
  <si>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</si>
  <si>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</si>
  <si>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</si>
  <si>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</si>
  <si>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</si>
  <si>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</si>
  <si>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</si>
  <si>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</si>
  <si>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</si>
  <si>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</si>
  <si>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</si>
  <si>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</si>
  <si>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</si>
  <si>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</si>
  <si>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</si>
  <si>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</si>
  <si>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</si>
  <si>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</si>
  <si>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</si>
  <si>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</si>
  <si>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</si>
  <si>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</si>
  <si>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</si>
  <si>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</si>
  <si>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</si>
  <si>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</si>
  <si>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</si>
  <si>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</si>
  <si>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</si>
  <si>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</si>
  <si>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</si>
  <si>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</si>
  <si>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</si>
  <si>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</si>
  <si>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</si>
  <si>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</si>
  <si>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</si>
  <si>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</si>
  <si>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</si>
  <si>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</si>
  <si>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</si>
  <si>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</si>
  <si>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</si>
  <si>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</si>
  <si>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</si>
  <si>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</si>
  <si>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</si>
  <si>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</si>
  <si>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</si>
  <si>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</si>
  <si>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</si>
  <si>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</si>
  <si>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</si>
  <si>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</si>
  <si>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</si>
  <si>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</si>
  <si>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</si>
  <si>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</si>
  <si>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</si>
  <si>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</si>
  <si>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</si>
  <si>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</si>
  <si>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</si>
  <si>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</si>
  <si>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</si>
  <si>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</si>
  <si>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</si>
  <si>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</si>
  <si>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</si>
  <si>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</si>
  <si>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</si>
  <si>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</si>
  <si>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</si>
  <si>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</si>
  <si>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</si>
  <si>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</si>
  <si>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</si>
  <si>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</si>
  <si>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</si>
  <si>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</si>
  <si>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</si>
  <si>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</si>
  <si>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</si>
  <si>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</si>
  <si>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</si>
  <si>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</si>
  <si>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</si>
  <si>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</si>
  <si>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</si>
  <si>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</si>
  <si>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</si>
  <si>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</si>
  <si>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</si>
  <si>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</si>
  <si>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</si>
  <si>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</si>
  <si>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</si>
  <si>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</si>
  <si>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</si>
  <si>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</si>
  <si>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</si>
  <si>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</si>
  <si>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</si>
  <si>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</si>
  <si>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</si>
  <si>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</si>
  <si>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</si>
  <si>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</si>
  <si>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</si>
  <si>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</si>
  <si>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</si>
  <si>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</si>
  <si>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</si>
  <si>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</si>
  <si>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</si>
  <si>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</si>
  <si>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</si>
  <si>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</si>
  <si>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</si>
  <si>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</si>
  <si>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</si>
  <si>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</si>
  <si>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</si>
  <si>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</si>
  <si>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</si>
  <si>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</si>
  <si>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</si>
  <si>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</si>
  <si>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</si>
  <si>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</si>
  <si>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</si>
  <si>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</si>
  <si>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</si>
  <si>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</si>
  <si>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</si>
  <si>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</si>
  <si>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</si>
  <si>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</si>
  <si>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</si>
  <si>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</si>
  <si>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</si>
  <si>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</si>
  <si>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</si>
  <si>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</si>
  <si>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</si>
  <si>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</si>
  <si>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</si>
  <si>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</si>
  <si>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</si>
  <si>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</si>
  <si>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</si>
  <si>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</si>
  <si>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</si>
  <si>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</si>
  <si>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</si>
  <si>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</si>
  <si>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</si>
  <si>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</si>
  <si>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</si>
  <si>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</si>
  <si>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</si>
  <si>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</si>
  <si>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</si>
  <si>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</si>
  <si>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</si>
  <si>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</si>
  <si>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</si>
  <si>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</si>
  <si>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</si>
  <si>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</si>
  <si>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</si>
  <si>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</si>
  <si>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</si>
  <si>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</si>
  <si>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</si>
  <si>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</si>
  <si>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</si>
  <si>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</si>
  <si>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</si>
  <si>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</si>
  <si>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</si>
  <si>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</si>
  <si>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</si>
  <si>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</si>
  <si>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</si>
  <si>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</si>
  <si>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</si>
  <si>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</si>
  <si>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</si>
  <si>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</si>
  <si>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</si>
  <si>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</si>
  <si>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</si>
  <si>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</si>
  <si>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</si>
  <si>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</si>
  <si>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</si>
  <si>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</si>
  <si>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</si>
  <si>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</si>
  <si>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</si>
  <si>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</si>
  <si>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</si>
  <si>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</si>
  <si>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</si>
  <si>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</si>
  <si>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</si>
  <si>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</si>
  <si>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</si>
  <si>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</si>
  <si>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</si>
  <si>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</si>
  <si>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</si>
  <si>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</si>
  <si>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</si>
  <si>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</si>
  <si>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</si>
  <si>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</si>
  <si>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</si>
  <si>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</si>
  <si>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</si>
  <si>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</si>
  <si>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</si>
  <si>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</si>
  <si>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</si>
  <si>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</si>
  <si>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</si>
  <si>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</si>
  <si>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</si>
  <si>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</si>
  <si>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</si>
  <si>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</si>
  <si>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</si>
  <si>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</si>
  <si>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</si>
  <si>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</si>
  <si>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</si>
  <si>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</si>
  <si>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</si>
  <si>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</si>
  <si>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</si>
  <si>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</si>
  <si>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</si>
  <si>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</si>
  <si>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</si>
  <si>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</si>
  <si>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</si>
  <si>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</si>
  <si>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</si>
  <si>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</si>
  <si>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</si>
  <si>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</si>
  <si>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</si>
  <si>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</si>
  <si>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</si>
  <si>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</si>
  <si>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</si>
  <si>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</si>
  <si>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</si>
  <si>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</si>
  <si>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</si>
  <si>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</si>
  <si>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</si>
  <si>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</si>
  <si>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</si>
  <si>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</si>
  <si>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</si>
  <si>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</si>
  <si>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</si>
  <si>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</si>
  <si>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</si>
  <si>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</si>
  <si>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</si>
  <si>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</si>
  <si>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</si>
  <si>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</si>
  <si>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</si>
  <si>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</si>
  <si>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</si>
  <si>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</si>
  <si>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</si>
  <si>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</si>
  <si>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</si>
  <si>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</si>
  <si>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</si>
  <si>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</si>
  <si>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</si>
  <si>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</si>
  <si>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</si>
  <si>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</si>
  <si>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</si>
  <si>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</si>
  <si>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</si>
  <si>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</si>
  <si>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</si>
  <si>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</si>
  <si>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</si>
  <si>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</si>
  <si>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</si>
  <si>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</si>
  <si>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</si>
  <si>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</si>
  <si>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</si>
  <si>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</si>
  <si>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</si>
  <si>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</si>
  <si>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</si>
  <si>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</si>
  <si>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</si>
  <si>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</si>
  <si>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</si>
  <si>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</si>
  <si>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</si>
  <si>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</si>
  <si>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</si>
  <si>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</si>
  <si>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</si>
  <si>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</si>
  <si>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</si>
  <si>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</si>
  <si>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</si>
  <si>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</si>
  <si>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</si>
  <si>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</si>
  <si>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</si>
  <si>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</si>
  <si>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</si>
  <si>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</si>
  <si>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</si>
  <si>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</si>
  <si>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</si>
  <si>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</si>
  <si>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</si>
  <si>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</si>
  <si>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</si>
  <si>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</si>
  <si>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</si>
  <si>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</si>
  <si>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</si>
  <si>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</si>
  <si>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</si>
  <si>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</si>
  <si>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</si>
  <si>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</si>
  <si>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</si>
  <si>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</si>
  <si>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</si>
  <si>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</si>
  <si>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</si>
  <si>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</si>
  <si>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</si>
  <si>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</si>
  <si>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</si>
  <si>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</si>
  <si>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</si>
  <si>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</si>
  <si>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</si>
  <si>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</si>
  <si>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</si>
  <si>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</si>
  <si>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</si>
  <si>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</si>
  <si>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</si>
  <si>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</si>
  <si>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</si>
  <si>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</si>
  <si>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</si>
  <si>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</si>
  <si>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</si>
  <si>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</si>
  <si>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</si>
  <si>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</si>
  <si>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</si>
  <si>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</si>
  <si>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</si>
  <si>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</si>
  <si>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</si>
  <si>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</si>
  <si>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</si>
  <si>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</si>
  <si>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</si>
  <si>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</si>
  <si>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</si>
  <si>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</si>
  <si>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</si>
  <si>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</si>
  <si>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</si>
  <si>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</si>
  <si>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</si>
  <si>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</si>
  <si>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</si>
  <si>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</si>
  <si>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</si>
  <si>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</si>
  <si>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</si>
  <si>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</si>
  <si>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</si>
  <si>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</si>
  <si>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</si>
  <si>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</si>
  <si>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</si>
  <si>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</si>
  <si>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</si>
  <si>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</si>
  <si>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</si>
  <si>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</si>
  <si>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</si>
  <si>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</si>
  <si>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</si>
  <si>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</si>
  <si>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</si>
  <si>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</si>
  <si>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</si>
  <si>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</si>
  <si>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</si>
  <si>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</si>
  <si>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</si>
  <si>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</si>
  <si>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</si>
  <si>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</si>
  <si>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</si>
  <si>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</si>
  <si>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</si>
  <si>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</si>
  <si>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</si>
  <si>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</si>
  <si>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</si>
  <si>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</si>
  <si>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</si>
  <si>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</si>
  <si>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</si>
  <si>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</si>
  <si>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</si>
  <si>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</si>
  <si>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</si>
  <si>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</si>
  <si>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</si>
  <si>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</si>
  <si>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</si>
  <si>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</si>
  <si>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</si>
  <si>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</si>
  <si>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</si>
  <si>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</si>
  <si>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</si>
  <si>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</si>
  <si>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</si>
  <si>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</si>
  <si>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</si>
  <si>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</si>
  <si>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</si>
  <si>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</si>
  <si>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</si>
  <si>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</si>
  <si>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</si>
  <si>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</si>
  <si>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</si>
  <si>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</si>
  <si>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</si>
  <si>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</si>
  <si>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</si>
  <si>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</si>
  <si>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</si>
  <si>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</si>
  <si>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</si>
  <si>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</si>
  <si>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</si>
  <si>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</si>
  <si>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</si>
  <si>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</si>
  <si>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</si>
  <si>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</si>
  <si>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</si>
  <si>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</si>
  <si>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</si>
  <si>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</si>
  <si>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</si>
  <si>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</si>
  <si>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</si>
  <si>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</si>
  <si>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</si>
  <si>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</si>
  <si>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</si>
  <si>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</si>
  <si>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</si>
  <si>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</si>
  <si>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</si>
  <si>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</si>
  <si>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</si>
  <si>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</si>
  <si>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</si>
  <si>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</si>
  <si>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</si>
  <si>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</si>
  <si>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</si>
  <si>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</si>
  <si>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</si>
  <si>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</si>
  <si>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</si>
  <si>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</si>
  <si>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</si>
  <si>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</si>
  <si>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</si>
  <si>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</si>
  <si>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</si>
  <si>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</si>
  <si>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</si>
  <si>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</si>
  <si>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</si>
  <si>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</si>
  <si>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</si>
  <si>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</si>
  <si>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</si>
  <si>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</si>
  <si>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</si>
  <si>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</si>
  <si>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</si>
  <si>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</si>
  <si>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</si>
  <si>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</si>
  <si>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</si>
  <si>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</si>
  <si>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</si>
  <si>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</si>
  <si>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</si>
  <si>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</si>
  <si>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</si>
  <si>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</si>
  <si>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</si>
  <si>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</si>
  <si>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</si>
  <si>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</si>
  <si>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</si>
  <si>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</si>
  <si>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</si>
  <si>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</si>
  <si>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</si>
  <si>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</si>
  <si>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</si>
  <si>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</si>
  <si>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</si>
  <si>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</si>
  <si>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</si>
  <si>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</si>
  <si>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</si>
  <si>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</si>
  <si>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</si>
  <si>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</si>
  <si>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</si>
  <si>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</si>
  <si>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</si>
  <si>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</si>
  <si>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</si>
  <si>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</si>
  <si>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</si>
  <si>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</si>
  <si>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</si>
  <si>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</si>
  <si>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</si>
  <si>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</si>
  <si>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</si>
  <si>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</si>
  <si>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</si>
  <si>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</si>
  <si>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</si>
  <si>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</si>
  <si>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</si>
  <si>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</si>
  <si>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</si>
  <si>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</si>
  <si>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</si>
  <si>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</si>
  <si>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</si>
  <si>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</si>
  <si>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</si>
  <si>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</si>
  <si>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</si>
  <si>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</si>
  <si>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</si>
  <si>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</si>
  <si>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</si>
  <si>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</si>
  <si>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</si>
  <si>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</si>
  <si>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</si>
  <si>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</si>
  <si>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</si>
  <si>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</si>
  <si>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</si>
  <si>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</si>
  <si>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</si>
  <si>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</si>
  <si>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</si>
  <si>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</si>
  <si>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</si>
  <si>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</si>
  <si>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</si>
  <si>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</si>
  <si>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</si>
  <si>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</si>
  <si>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</si>
  <si>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</si>
  <si>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</si>
  <si>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</si>
  <si>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</si>
  <si>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</si>
  <si>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</si>
  <si>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</si>
  <si>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</si>
  <si>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</si>
  <si>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</si>
  <si>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</si>
  <si>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</si>
  <si>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</si>
  <si>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</si>
  <si>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</si>
  <si>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</si>
  <si>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</si>
  <si>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</si>
  <si>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</si>
  <si>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</si>
  <si>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</si>
  <si>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</si>
  <si>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</si>
  <si>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</si>
  <si>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</si>
  <si>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</si>
  <si>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</si>
  <si>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</si>
  <si>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</si>
  <si>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</si>
  <si>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</si>
  <si>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</si>
  <si>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</si>
  <si>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</si>
  <si>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</si>
  <si>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</si>
  <si>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</si>
  <si>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</si>
  <si>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</si>
  <si>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</si>
  <si>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</si>
  <si>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</si>
  <si>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</si>
  <si>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</si>
  <si>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</si>
  <si>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</si>
  <si>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</si>
  <si>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</si>
  <si>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</si>
  <si>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</si>
  <si>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</si>
  <si>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</si>
  <si>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</si>
  <si>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</si>
  <si>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</si>
  <si>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</si>
  <si>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</si>
  <si>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</si>
  <si>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</si>
  <si>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</si>
  <si>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</si>
  <si>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</si>
  <si>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</si>
  <si>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</si>
  <si>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</si>
  <si>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</si>
  <si>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</si>
  <si>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</si>
  <si>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</si>
  <si>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</si>
  <si>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</si>
  <si>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</si>
  <si>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</si>
  <si>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</si>
  <si>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</si>
  <si>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</si>
  <si>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</si>
  <si>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</si>
  <si>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</si>
  <si>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</si>
  <si>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</si>
  <si>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</si>
  <si>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</si>
  <si>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</si>
  <si>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</si>
  <si>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</si>
  <si>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</si>
  <si>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</si>
  <si>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</si>
  <si>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</si>
  <si>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</si>
  <si>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</si>
  <si>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</si>
  <si>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</si>
  <si>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</si>
  <si>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</si>
  <si>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</si>
  <si>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</si>
  <si>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</si>
  <si>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</si>
  <si>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</si>
  <si>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</si>
  <si>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</si>
  <si>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</si>
  <si>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</si>
  <si>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</si>
  <si>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</si>
  <si>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</si>
  <si>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</si>
  <si>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</si>
  <si>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</si>
  <si>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</si>
  <si>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</si>
  <si>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</si>
  <si>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</si>
  <si>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</si>
  <si>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</si>
  <si>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</si>
  <si>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</si>
  <si>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</si>
  <si>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</si>
  <si>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</si>
  <si>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</si>
  <si>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</si>
  <si>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</si>
  <si>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</si>
  <si>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</si>
  <si>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</si>
  <si>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</si>
  <si>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</si>
  <si>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</si>
  <si>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</si>
  <si>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</si>
  <si>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</si>
  <si>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</si>
  <si>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</si>
  <si>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</si>
  <si>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</si>
  <si>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</si>
  <si>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</si>
  <si>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</si>
  <si>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</si>
  <si>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</si>
  <si>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</si>
  <si>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</si>
  <si>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</si>
  <si>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</si>
  <si>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</si>
  <si>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</si>
  <si>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</si>
  <si>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</si>
  <si>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</si>
  <si>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</si>
  <si>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</si>
  <si>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</si>
  <si>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</si>
  <si>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</si>
  <si>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</si>
  <si>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</si>
  <si>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</si>
  <si>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</si>
  <si>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</si>
  <si>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</si>
  <si>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</si>
  <si>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</si>
  <si>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</si>
  <si>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</si>
  <si>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</si>
  <si>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</si>
  <si>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</si>
  <si>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</si>
  <si>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</si>
  <si>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</si>
  <si>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</si>
  <si>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</si>
  <si>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</si>
  <si>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</si>
  <si>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</si>
  <si>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</si>
  <si>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</si>
  <si>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</si>
  <si>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</si>
  <si>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</si>
  <si>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</si>
  <si>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</si>
  <si>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</si>
  <si>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</si>
  <si>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</si>
  <si>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</si>
  <si>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</si>
  <si>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</si>
  <si>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</si>
  <si>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</si>
  <si>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</si>
  <si>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</si>
  <si>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</si>
  <si>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</si>
  <si>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</si>
  <si>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</si>
  <si>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</si>
  <si>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</si>
  <si>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</si>
  <si>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</si>
  <si>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</si>
  <si>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</si>
  <si>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</si>
  <si>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</si>
  <si>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</si>
  <si>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</si>
  <si>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</si>
  <si>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</si>
  <si>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</si>
  <si>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</si>
  <si>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</si>
  <si>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</si>
  <si>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</si>
  <si>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</si>
  <si>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</si>
  <si>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</si>
  <si>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</si>
  <si>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</si>
  <si>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</si>
  <si>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</si>
  <si>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</si>
  <si>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</si>
  <si>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</si>
  <si>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</si>
  <si>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</si>
  <si>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</si>
  <si>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</si>
  <si>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</si>
  <si>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</si>
  <si>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</si>
  <si>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</si>
  <si>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</si>
  <si>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</si>
  <si>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</si>
  <si>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</si>
  <si>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</si>
  <si>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</si>
  <si>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</si>
  <si>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</si>
  <si>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</si>
  <si>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</si>
  <si>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</si>
  <si>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</si>
  <si>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</si>
  <si>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</si>
  <si>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</si>
  <si>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</si>
  <si>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</si>
  <si>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</si>
  <si>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</si>
  <si>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</si>
  <si>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</si>
  <si>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</si>
  <si>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</si>
  <si>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</si>
  <si>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</si>
  <si>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</si>
  <si>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</si>
  <si>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</si>
  <si>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</si>
  <si>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</si>
  <si>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</si>
  <si>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</si>
  <si>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</si>
  <si>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</si>
  <si>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</si>
  <si>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</si>
  <si>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</si>
  <si>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</si>
  <si>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</si>
  <si>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</si>
  <si>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</si>
  <si>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</si>
  <si>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</si>
  <si>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</si>
  <si>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</si>
  <si>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</si>
  <si>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</si>
  <si>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</si>
  <si>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</si>
  <si>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</si>
  <si>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</si>
  <si>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</si>
  <si>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</si>
  <si>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</si>
  <si>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</si>
  <si>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</si>
  <si>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</si>
  <si>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</si>
  <si>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</si>
  <si>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</si>
  <si>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</si>
  <si>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</si>
  <si>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</si>
  <si>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</si>
  <si>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</si>
  <si>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</si>
  <si>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</si>
  <si>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</si>
  <si>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</si>
  <si>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</si>
  <si>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</si>
  <si>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</si>
  <si>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</si>
  <si>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</si>
  <si>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</si>
  <si>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</si>
  <si>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</si>
  <si>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</si>
  <si>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</si>
  <si>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</si>
  <si>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</si>
  <si>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</si>
  <si>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</si>
  <si>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</si>
  <si>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</si>
  <si>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</si>
  <si>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</si>
  <si>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</si>
  <si>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</si>
  <si>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</si>
  <si>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</si>
  <si>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</si>
  <si>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</si>
  <si>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</si>
  <si>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</si>
  <si>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</si>
  <si>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</si>
  <si>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</si>
  <si>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</si>
  <si>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</si>
  <si>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</si>
  <si>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</si>
  <si>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</si>
  <si>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</si>
  <si>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</si>
  <si>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</si>
  <si>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</si>
  <si>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</si>
  <si>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</si>
  <si>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</si>
  <si>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</si>
  <si>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</si>
  <si>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</si>
  <si>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</si>
  <si>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</si>
  <si>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</si>
  <si>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</si>
  <si>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</si>
  <si>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</si>
  <si>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</si>
  <si>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</si>
  <si>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</si>
  <si>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</si>
  <si>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</si>
  <si>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</si>
  <si>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</si>
  <si>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</si>
  <si>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</si>
  <si>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</si>
  <si>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</si>
  <si>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</si>
  <si>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</si>
  <si>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</si>
  <si>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</si>
  <si>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</si>
  <si>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</si>
  <si>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</si>
  <si>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</si>
  <si>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</si>
  <si>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</si>
  <si>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</si>
  <si>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</si>
  <si>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</si>
  <si>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</si>
  <si>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</si>
  <si>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</si>
  <si>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</si>
  <si>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</si>
  <si>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</si>
  <si>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</si>
  <si>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</si>
  <si>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</si>
  <si>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</si>
  <si>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</si>
  <si>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</si>
  <si>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</si>
  <si>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</si>
  <si>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</si>
  <si>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</si>
  <si>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</si>
  <si>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</si>
  <si>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</si>
  <si>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</si>
  <si>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</si>
  <si>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</si>
  <si>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</si>
  <si>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</si>
  <si>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</si>
  <si>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</si>
  <si>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</si>
  <si>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</si>
  <si>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</si>
  <si>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</si>
  <si>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</si>
  <si>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</si>
  <si>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</si>
  <si>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</si>
  <si>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</si>
  <si>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</si>
  <si>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</si>
  <si>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</si>
  <si>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</si>
  <si>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</si>
  <si>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</si>
  <si>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</si>
  <si>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</si>
  <si>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</si>
  <si>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</si>
  <si>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</si>
  <si>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</si>
  <si>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</si>
  <si>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</si>
  <si>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</si>
  <si>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</si>
  <si>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</si>
  <si>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</si>
  <si>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</si>
  <si>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</si>
  <si>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</si>
  <si>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</si>
  <si>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</si>
  <si>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</si>
  <si>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</si>
  <si>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</si>
  <si>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</si>
  <si>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</si>
  <si>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</si>
  <si>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</si>
  <si>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</si>
  <si>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</si>
  <si>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</si>
  <si>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</si>
  <si>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</si>
  <si>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</si>
  <si>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</si>
  <si>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</si>
  <si>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</si>
  <si>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</si>
  <si>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</si>
  <si>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</si>
  <si>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</si>
  <si>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</si>
  <si>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</si>
  <si>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</si>
  <si>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</si>
  <si>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</si>
  <si>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</si>
  <si>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</si>
  <si>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</si>
  <si>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</si>
  <si>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</si>
  <si>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</si>
  <si>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</si>
  <si>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</si>
  <si>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</si>
  <si>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</si>
  <si>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</si>
  <si>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</si>
  <si>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</si>
  <si>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</si>
  <si>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</si>
  <si>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</si>
  <si>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</si>
  <si>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</si>
  <si>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</si>
  <si>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</si>
  <si>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</si>
  <si>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</si>
  <si>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</si>
  <si>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</si>
  <si>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</si>
  <si>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</si>
  <si>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</si>
  <si>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</si>
  <si>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</si>
  <si>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</si>
  <si>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</si>
  <si>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</si>
  <si>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</si>
  <si>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</si>
  <si>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</si>
  <si>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</si>
  <si>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</si>
  <si>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</si>
  <si>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</si>
  <si>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</si>
  <si>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</si>
  <si>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</si>
  <si>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</si>
  <si>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</si>
  <si>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</si>
  <si>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</si>
  <si>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</si>
  <si>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</si>
  <si>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</si>
  <si>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</si>
  <si>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</si>
  <si>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</si>
  <si>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</si>
  <si>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</si>
  <si>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</si>
  <si>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</si>
  <si>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</si>
  <si>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</si>
  <si>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</si>
  <si>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</si>
  <si>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</si>
  <si>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</si>
  <si>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</si>
  <si>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</si>
  <si>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</si>
  <si>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</si>
  <si>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</si>
  <si>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</si>
  <si>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</si>
  <si>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</si>
  <si>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</si>
  <si>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</si>
  <si>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</si>
  <si>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</si>
  <si>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</si>
  <si>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</si>
  <si>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</si>
  <si>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</si>
  <si>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</si>
  <si>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</si>
  <si>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</si>
  <si>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</si>
  <si>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</si>
  <si>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</si>
  <si>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</si>
  <si>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</si>
  <si>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</si>
  <si>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</si>
  <si>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</si>
  <si>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</si>
  <si>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</si>
  <si>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</si>
  <si>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</si>
  <si>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</si>
  <si>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</si>
  <si>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</si>
  <si>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</si>
  <si>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</si>
  <si>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</si>
  <si>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</si>
  <si>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</si>
  <si>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</si>
  <si>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</si>
  <si>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</si>
  <si>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</si>
  <si>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</si>
  <si>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</si>
  <si>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</si>
  <si>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</si>
  <si>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</si>
  <si>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</si>
  <si>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</si>
  <si>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</si>
  <si>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</si>
  <si>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</si>
  <si>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</si>
  <si>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</si>
  <si>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</si>
  <si>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</si>
  <si>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</si>
  <si>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</si>
  <si>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</si>
  <si>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</si>
  <si>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</si>
  <si>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</si>
  <si>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</si>
  <si>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</si>
  <si>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</si>
  <si>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</si>
  <si>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</si>
  <si>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</si>
  <si>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</si>
  <si>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</si>
  <si>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</si>
  <si>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</si>
  <si>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</si>
  <si>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</si>
  <si>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</si>
  <si>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</si>
  <si>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</si>
  <si>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</si>
  <si>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</si>
  <si>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</si>
  <si>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</si>
  <si>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</si>
  <si>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</si>
  <si>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</si>
  <si>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</si>
  <si>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</si>
  <si>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</si>
  <si>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</si>
  <si>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</si>
  <si>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</si>
  <si>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</si>
  <si>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</si>
  <si>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</si>
  <si>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</si>
  <si>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</si>
  <si>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</si>
  <si>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</si>
  <si>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</si>
  <si>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</si>
  <si>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</si>
  <si>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</si>
  <si>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</si>
  <si>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</si>
  <si>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</si>
  <si>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</si>
  <si>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</si>
  <si>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</si>
  <si>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</si>
  <si>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</si>
  <si>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</si>
  <si>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</si>
  <si>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</si>
  <si>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</si>
  <si>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</si>
  <si>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</si>
  <si>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</si>
  <si>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</si>
  <si>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</si>
  <si>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</si>
  <si>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</si>
  <si>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</si>
  <si>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</si>
  <si>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</si>
  <si>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</si>
  <si>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</si>
  <si>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</si>
  <si>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</si>
  <si>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</si>
  <si>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</si>
  <si>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</si>
  <si>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</si>
  <si>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</si>
  <si>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</si>
  <si>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</si>
  <si>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</si>
  <si>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</si>
  <si>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</si>
  <si>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</si>
  <si>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</si>
  <si>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</si>
  <si>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</si>
  <si>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</si>
  <si>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</si>
  <si>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</si>
  <si>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</si>
  <si>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</si>
  <si>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</si>
  <si>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</si>
  <si>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</si>
  <si>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</si>
  <si>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</si>
  <si>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</si>
  <si>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</si>
  <si>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</si>
  <si>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</si>
  <si>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</si>
  <si>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</si>
  <si>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</si>
  <si>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</si>
  <si>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</si>
  <si>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</si>
  <si>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</si>
  <si>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</si>
  <si>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</si>
  <si>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</si>
  <si>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</si>
  <si>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</si>
  <si>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</si>
  <si>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</si>
  <si>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</si>
  <si>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</si>
  <si>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</si>
  <si>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</si>
  <si>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</si>
  <si>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</si>
  <si>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</si>
  <si>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</si>
  <si>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</si>
  <si>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</si>
  <si>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</si>
  <si>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</si>
  <si>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</si>
  <si>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</si>
  <si>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</si>
  <si>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</si>
  <si>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</si>
  <si>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</si>
  <si>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</si>
  <si>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</si>
  <si>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</si>
  <si>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</si>
  <si>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</si>
  <si>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</si>
  <si>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</si>
  <si>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</si>
  <si>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</si>
  <si>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</si>
  <si>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</si>
  <si>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</si>
  <si>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</si>
  <si>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</si>
  <si>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</si>
  <si>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</si>
  <si>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</si>
  <si>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</si>
  <si>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</si>
  <si>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</si>
  <si>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</si>
  <si>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</si>
  <si>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</si>
  <si>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</si>
  <si>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</si>
  <si>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</si>
  <si>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</si>
  <si>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</si>
  <si>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</si>
  <si>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</si>
  <si>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</si>
  <si>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</si>
  <si>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</si>
  <si>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</si>
  <si>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</si>
  <si>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</si>
  <si>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</si>
  <si>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</si>
  <si>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</si>
  <si>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</si>
  <si>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</si>
  <si>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</si>
  <si>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</si>
  <si>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</si>
  <si>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</si>
  <si>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</si>
  <si>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</si>
  <si>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</si>
  <si>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</si>
  <si>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</si>
  <si>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</si>
  <si>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</si>
  <si>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</si>
  <si>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</si>
  <si>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</si>
  <si>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</si>
  <si>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</si>
  <si>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</si>
  <si>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</si>
  <si>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</si>
  <si>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</si>
  <si>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</si>
  <si>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</si>
  <si>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</si>
  <si>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</si>
  <si>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</si>
  <si>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</si>
  <si>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</si>
  <si>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</si>
  <si>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</si>
  <si>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</si>
  <si>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</si>
  <si>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</si>
  <si>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</si>
  <si>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</si>
  <si>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</si>
  <si>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</si>
  <si>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</si>
  <si>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</si>
  <si>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</si>
  <si>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</si>
  <si>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</si>
  <si>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</si>
  <si>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</si>
  <si>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</si>
  <si>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</si>
  <si>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</si>
  <si>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</si>
  <si>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</si>
  <si>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</si>
  <si>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</si>
  <si>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</si>
  <si>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</si>
  <si>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</si>
  <si>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</si>
  <si>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</si>
  <si>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</si>
  <si>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</si>
  <si>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</si>
  <si>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</si>
  <si>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</si>
  <si>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</si>
  <si>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</si>
  <si>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</si>
  <si>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</si>
  <si>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</si>
  <si>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</si>
  <si>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</si>
  <si>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</si>
  <si>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</si>
  <si>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</si>
  <si>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</si>
  <si>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</si>
  <si>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</si>
  <si>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</si>
  <si>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</si>
  <si>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</si>
  <si>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</si>
  <si>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</si>
  <si>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</si>
  <si>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</si>
  <si>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</si>
  <si>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</si>
  <si>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</si>
  <si>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</si>
  <si>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</si>
  <si>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</si>
  <si>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</si>
  <si>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</si>
  <si>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</si>
  <si>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</si>
  <si>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</si>
  <si>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</si>
  <si>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</si>
  <si>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</si>
  <si>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</si>
  <si>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</si>
  <si>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</si>
  <si>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</si>
  <si>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</si>
  <si>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</si>
  <si>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</si>
  <si>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</si>
  <si>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</si>
  <si>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</si>
  <si>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</si>
  <si>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</si>
  <si>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</si>
  <si>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</si>
  <si>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</si>
  <si>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</si>
  <si>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</si>
  <si>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</si>
  <si>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</si>
  <si>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</si>
  <si>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</si>
  <si>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</si>
  <si>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</si>
  <si>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</si>
  <si>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</si>
  <si>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</si>
  <si>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</si>
  <si>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</si>
  <si>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</si>
  <si>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</si>
  <si>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</si>
  <si>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</si>
  <si>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</si>
  <si>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</si>
  <si>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</si>
  <si>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</si>
  <si>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</si>
  <si>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</si>
  <si>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</si>
  <si>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</si>
  <si>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</si>
  <si>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</si>
  <si>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</si>
  <si>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</si>
  <si>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</si>
  <si>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</si>
  <si>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</si>
  <si>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</si>
  <si>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</si>
  <si>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</si>
  <si>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</si>
  <si>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</si>
  <si>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</si>
  <si>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</si>
  <si>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</si>
  <si>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</si>
  <si>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</si>
  <si>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</si>
  <si>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</si>
  <si>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</si>
  <si>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</si>
  <si>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</si>
  <si>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</si>
  <si>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</si>
  <si>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</si>
  <si>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</si>
  <si>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</si>
  <si>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</si>
  <si>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</si>
  <si>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</si>
  <si>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</si>
  <si>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</si>
  <si>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</si>
  <si>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</si>
  <si>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</si>
  <si>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</si>
  <si>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</si>
  <si>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</si>
  <si>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</si>
  <si>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</si>
  <si>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</si>
  <si>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</si>
  <si>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</si>
  <si>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</si>
  <si>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</si>
  <si>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</si>
  <si>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</si>
  <si>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</si>
  <si>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</si>
  <si>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</si>
  <si>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</si>
  <si>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</si>
  <si>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</si>
  <si>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</si>
  <si>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</si>
  <si>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</si>
  <si>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</si>
  <si>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</si>
  <si>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</si>
  <si>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</si>
  <si>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</si>
  <si>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</si>
  <si>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</si>
  <si>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</si>
  <si>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</si>
  <si>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</si>
  <si>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</si>
  <si>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</si>
  <si>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</si>
  <si>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</si>
  <si>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</si>
  <si>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</si>
  <si>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</si>
  <si>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</si>
  <si>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</si>
  <si>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</si>
  <si>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</si>
  <si>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</si>
  <si>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</si>
  <si>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</si>
  <si>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</si>
  <si>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</si>
  <si>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</si>
  <si>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</si>
  <si>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</si>
  <si>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</si>
  <si>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</si>
  <si>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</si>
  <si>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</si>
  <si>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</si>
  <si>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</si>
  <si>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</si>
  <si>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</si>
  <si>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</si>
  <si>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</si>
  <si>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</si>
  <si>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</si>
  <si>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</si>
  <si>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</si>
  <si>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</si>
  <si>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</si>
  <si>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</si>
  <si>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</si>
  <si>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</si>
  <si>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</si>
  <si>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</si>
  <si>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</si>
  <si>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</si>
  <si>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</si>
  <si>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</si>
  <si>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</si>
  <si>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</si>
  <si>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</si>
  <si>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</si>
  <si>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</si>
  <si>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</si>
  <si>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</si>
  <si>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</si>
  <si>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</si>
  <si>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</si>
  <si>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</si>
  <si>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</si>
  <si>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</si>
  <si>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</si>
  <si>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</si>
  <si>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</si>
  <si>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</si>
  <si>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</si>
  <si>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</si>
  <si>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</si>
  <si>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</si>
  <si>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</si>
  <si>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</si>
  <si>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</si>
  <si>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</si>
  <si>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</si>
  <si>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</si>
  <si>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</si>
  <si>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</si>
  <si>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</si>
  <si>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</si>
  <si>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</si>
  <si>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</si>
  <si>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</si>
  <si>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</si>
  <si>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</si>
  <si>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</si>
  <si>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</si>
  <si>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</si>
  <si>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</si>
  <si>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</si>
  <si>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</si>
  <si>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</si>
  <si>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</si>
  <si>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</si>
  <si>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</si>
  <si>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</si>
  <si>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</si>
  <si>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</si>
  <si>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</si>
  <si>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</si>
  <si>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</si>
  <si>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</si>
  <si>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</si>
  <si>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</si>
  <si>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</si>
  <si>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</si>
  <si>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</si>
  <si>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</si>
  <si>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</si>
  <si>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</si>
  <si>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</si>
  <si>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</si>
  <si>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</si>
  <si>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</si>
  <si>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</si>
  <si>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</si>
  <si>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</si>
  <si>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</si>
  <si>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</si>
  <si>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</si>
  <si>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</si>
  <si>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</si>
  <si>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</si>
  <si>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</si>
  <si>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</si>
  <si>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</si>
  <si>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</si>
  <si>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</si>
  <si>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</si>
  <si>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</si>
  <si>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</si>
  <si>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</si>
  <si>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</si>
  <si>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</si>
  <si>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</si>
  <si>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</si>
  <si>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</si>
  <si>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</si>
  <si>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</si>
  <si>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</si>
  <si>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</si>
  <si>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</si>
  <si>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</si>
  <si>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</si>
  <si>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</si>
  <si>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</si>
  <si>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</si>
  <si>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</si>
  <si>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</si>
  <si>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</si>
  <si>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</si>
  <si>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</si>
  <si>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</si>
  <si>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</si>
  <si>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</si>
  <si>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</si>
  <si>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</si>
  <si>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</si>
  <si>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</si>
  <si>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</si>
  <si>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</si>
  <si>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</si>
  <si>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</si>
  <si>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</si>
  <si>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</si>
  <si>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</si>
  <si>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</si>
  <si>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</si>
  <si>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</si>
  <si>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</si>
  <si>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</si>
  <si>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</si>
  <si>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</si>
  <si>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</si>
  <si>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</si>
  <si>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</si>
  <si>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</si>
  <si>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</si>
  <si>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</si>
  <si>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</si>
  <si>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</si>
  <si>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</si>
  <si>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</si>
  <si>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</si>
  <si>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</si>
  <si>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</si>
  <si>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</si>
  <si>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</si>
  <si>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</si>
  <si>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</si>
  <si>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</si>
  <si>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</si>
  <si>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</si>
  <si>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</si>
  <si>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</si>
  <si>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</si>
  <si>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</si>
  <si>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</si>
  <si>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</si>
  <si>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</si>
  <si>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</si>
  <si>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</si>
  <si>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</si>
  <si>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</si>
  <si>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</si>
  <si>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</si>
  <si>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</si>
  <si>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</si>
  <si>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</si>
  <si>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</si>
  <si>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</si>
  <si>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</si>
  <si>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</si>
  <si>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</si>
  <si>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</si>
  <si>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</si>
  <si>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</si>
  <si>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</si>
  <si>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</si>
  <si>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</si>
  <si>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</si>
  <si>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</si>
  <si>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</si>
  <si>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</si>
  <si>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</si>
  <si>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</si>
  <si>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</si>
  <si>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</si>
  <si>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</si>
  <si>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</si>
  <si>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</si>
  <si>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</si>
  <si>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</si>
  <si>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</si>
  <si>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</si>
  <si>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</si>
  <si>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</si>
  <si>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</si>
  <si>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</si>
  <si>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</si>
  <si>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</si>
  <si>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</si>
  <si>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</si>
  <si>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</si>
  <si>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</si>
  <si>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</si>
  <si>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</si>
  <si>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</si>
  <si>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</si>
  <si>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</si>
  <si>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</si>
  <si>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</si>
  <si>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</si>
  <si>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</si>
  <si>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</si>
  <si>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</si>
  <si>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</si>
  <si>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</si>
  <si>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</si>
  <si>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</si>
  <si>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</si>
  <si>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</si>
  <si>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</si>
  <si>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</si>
  <si>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</si>
  <si>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</si>
  <si>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</si>
  <si>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</si>
  <si>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</si>
  <si>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</si>
  <si>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</si>
  <si>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</si>
  <si>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</si>
  <si>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</si>
  <si>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</si>
  <si>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</si>
  <si>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</si>
  <si>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</si>
  <si>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</si>
  <si>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</si>
  <si>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</si>
  <si>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</si>
  <si>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</si>
  <si>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</si>
  <si>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</si>
  <si>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</si>
  <si>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</si>
  <si>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</si>
  <si>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</si>
  <si>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</si>
  <si>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</si>
  <si>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</si>
  <si>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</si>
  <si>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</si>
  <si>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</si>
  <si>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</si>
  <si>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</si>
  <si>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</si>
  <si>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</si>
  <si>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</si>
  <si>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</si>
  <si>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</si>
  <si>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</si>
  <si>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</si>
  <si>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</si>
  <si>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</si>
  <si>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</si>
  <si>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</si>
  <si>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</si>
  <si>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</si>
  <si>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</si>
  <si>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</si>
  <si>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</si>
  <si>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</si>
  <si>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</si>
  <si>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</si>
  <si>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</si>
  <si>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</si>
  <si>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</si>
  <si>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</si>
  <si>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</si>
  <si>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</si>
  <si>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</si>
  <si>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</si>
  <si>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</si>
  <si>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</si>
  <si>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</si>
  <si>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</si>
  <si>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</si>
  <si>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</si>
  <si>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</si>
  <si>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</si>
  <si>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</si>
  <si>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</si>
  <si>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</si>
  <si>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</si>
  <si>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</si>
  <si>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</si>
  <si>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</si>
  <si>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</si>
  <si>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</si>
  <si>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</si>
  <si>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</si>
  <si>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</si>
  <si>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</si>
  <si>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</si>
  <si>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</si>
  <si>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</si>
  <si>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</si>
  <si>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</si>
  <si>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</si>
  <si>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</si>
  <si>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</si>
  <si>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</si>
  <si>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</si>
  <si>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</si>
  <si>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</si>
  <si>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</si>
  <si>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</si>
  <si>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</si>
  <si>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</si>
  <si>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</si>
  <si>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</si>
  <si>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</si>
  <si>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</si>
  <si>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</si>
  <si>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</si>
  <si>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</si>
  <si>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</si>
  <si>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</si>
  <si>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</si>
  <si>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</si>
  <si>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</si>
  <si>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</si>
  <si>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</si>
  <si>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</si>
  <si>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</si>
  <si>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</si>
  <si>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</si>
  <si>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</si>
  <si>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</si>
  <si>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</si>
  <si>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</si>
  <si>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</si>
  <si>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</si>
  <si>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</si>
  <si>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</si>
  <si>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</si>
  <si>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</si>
  <si>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</si>
  <si>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</si>
  <si>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</si>
  <si>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</si>
  <si>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</si>
  <si>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</si>
  <si>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</si>
  <si>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</si>
  <si>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</si>
  <si>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</si>
  <si>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</si>
  <si>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</si>
  <si>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</si>
  <si>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</si>
  <si>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</si>
  <si>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</si>
  <si>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</si>
  <si>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</si>
  <si>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</si>
  <si>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</si>
  <si>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</si>
  <si>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</si>
  <si>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</si>
  <si>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</si>
  <si>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</si>
  <si>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</si>
  <si>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</si>
  <si>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</si>
  <si>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</si>
  <si>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</si>
  <si>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</si>
  <si>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</si>
  <si>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</si>
  <si>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</si>
  <si>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</si>
  <si>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</si>
  <si>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</si>
  <si>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</si>
  <si>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</si>
  <si>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</si>
  <si>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</si>
  <si>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</si>
  <si>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</si>
  <si>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</si>
  <si>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</si>
  <si>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</si>
  <si>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</si>
  <si>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</si>
  <si>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</si>
  <si>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</si>
  <si>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</si>
  <si>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</si>
  <si>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</si>
  <si>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</si>
  <si>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</si>
  <si>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</si>
  <si>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</si>
  <si>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</si>
  <si>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</si>
  <si>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</si>
  <si>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</si>
  <si>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</si>
  <si>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</si>
  <si>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</si>
  <si>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</si>
  <si>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</si>
  <si>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</si>
  <si>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</si>
  <si>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</si>
  <si>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</si>
  <si>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</si>
  <si>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</si>
  <si>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</si>
  <si>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</si>
  <si>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</si>
  <si>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</si>
  <si>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</si>
  <si>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</si>
  <si>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</si>
  <si>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</si>
  <si>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</si>
  <si>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</si>
  <si>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</si>
  <si>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</si>
  <si>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</si>
  <si>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</si>
  <si>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</si>
  <si>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</si>
  <si>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</si>
  <si>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</si>
  <si>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</si>
  <si>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</si>
  <si>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</si>
  <si>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</si>
  <si>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</si>
  <si>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</si>
  <si>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</si>
  <si>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</si>
  <si>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</si>
  <si>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</si>
  <si>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</si>
  <si>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</si>
  <si>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</si>
  <si>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</si>
  <si>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</si>
  <si>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</si>
  <si>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</si>
  <si>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</si>
  <si>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</si>
  <si>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</si>
  <si>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</si>
  <si>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</si>
  <si>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</si>
  <si>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</si>
  <si>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</si>
  <si>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</si>
  <si>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</si>
  <si>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</si>
  <si>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</si>
  <si>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</si>
  <si>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</si>
  <si>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</si>
  <si>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</si>
  <si>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</si>
  <si>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</si>
  <si>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</si>
  <si>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</si>
  <si>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</si>
  <si>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</si>
  <si>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</si>
  <si>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</si>
  <si>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</si>
  <si>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</si>
  <si>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</si>
  <si>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</si>
  <si>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</si>
  <si>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</si>
  <si>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</si>
  <si>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</si>
  <si>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</si>
  <si>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</si>
  <si>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</si>
  <si>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</si>
  <si>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</si>
  <si>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</si>
  <si>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</si>
  <si>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</si>
  <si>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</si>
  <si>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</si>
  <si>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</si>
  <si>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</si>
  <si>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</si>
  <si>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</si>
  <si>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</si>
  <si>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</si>
  <si>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</si>
  <si>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</si>
  <si>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</si>
  <si>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</si>
  <si>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</si>
  <si>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</si>
  <si>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</si>
  <si>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</si>
  <si>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</si>
  <si>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</si>
  <si>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</si>
  <si>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</si>
  <si>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</si>
  <si>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</si>
  <si>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</si>
  <si>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</si>
  <si>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</si>
  <si>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</si>
  <si>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</si>
  <si>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</si>
  <si>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</si>
  <si>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</si>
  <si>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</si>
  <si>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</si>
  <si>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</si>
  <si>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</si>
  <si>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</si>
  <si>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</si>
  <si>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</si>
  <si>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</si>
  <si>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</si>
  <si>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</si>
  <si>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</si>
  <si>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</si>
  <si>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</si>
  <si>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</si>
  <si>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</si>
  <si>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</si>
  <si>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</si>
  <si>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</si>
  <si>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</si>
  <si>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</si>
  <si>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</si>
  <si>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</si>
  <si>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</si>
  <si>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</si>
  <si>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</si>
  <si>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</si>
  <si>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</si>
  <si>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</si>
  <si>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</si>
  <si>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</si>
  <si>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</si>
  <si>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</si>
  <si>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</si>
  <si>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</si>
  <si>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</si>
  <si>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</si>
  <si>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</si>
  <si>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</si>
  <si>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</si>
  <si>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</si>
  <si>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</si>
  <si>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</si>
  <si>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</si>
  <si>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</si>
  <si>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</si>
  <si>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</si>
  <si>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</si>
  <si>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</si>
  <si>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</si>
  <si>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</si>
  <si>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</si>
  <si>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</si>
  <si>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</si>
  <si>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</si>
  <si>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</si>
  <si>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</si>
  <si>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</si>
  <si>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</si>
  <si>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</si>
  <si>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</si>
  <si>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</si>
  <si>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</si>
  <si>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</si>
  <si>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</si>
  <si>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</si>
  <si>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</si>
  <si>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</si>
  <si>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</si>
  <si>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</si>
  <si>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</si>
  <si>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</si>
  <si>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</si>
  <si>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</si>
  <si>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</si>
  <si>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</si>
  <si>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</si>
  <si>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</si>
  <si>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</si>
  <si>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</si>
  <si>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</si>
  <si>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</si>
  <si>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</si>
  <si>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</si>
  <si>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</si>
  <si>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</si>
  <si>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</si>
  <si>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</si>
  <si>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</si>
  <si>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</si>
  <si>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</si>
  <si>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</si>
  <si>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</si>
  <si>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</si>
  <si>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</si>
  <si>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</si>
  <si>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</si>
  <si>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</si>
  <si>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</si>
  <si>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</si>
  <si>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</si>
  <si>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</si>
  <si>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</si>
  <si>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</si>
  <si>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</si>
  <si>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</si>
  <si>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</si>
  <si>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</si>
  <si>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</si>
  <si>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</si>
  <si>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</si>
  <si>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</si>
  <si>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</si>
  <si>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</si>
  <si>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</si>
  <si>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</si>
  <si>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</si>
  <si>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</si>
  <si>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</si>
  <si>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</si>
  <si>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</si>
  <si>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</si>
  <si>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</si>
  <si>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</si>
  <si>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</si>
  <si>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</si>
  <si>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</si>
  <si>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</si>
  <si>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</si>
  <si>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</si>
  <si>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</si>
  <si>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</si>
  <si>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</si>
  <si>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</si>
  <si>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</si>
  <si>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</si>
  <si>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</si>
  <si>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</si>
  <si>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</si>
  <si>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</si>
  <si>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</si>
  <si>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</si>
  <si>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</si>
  <si>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</si>
  <si>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</si>
  <si>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</si>
  <si>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</si>
  <si>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</si>
  <si>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</si>
  <si>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</si>
  <si>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</si>
  <si>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</si>
  <si>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</si>
  <si>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</si>
  <si>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</si>
  <si>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</si>
  <si>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</si>
  <si>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</si>
  <si>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</si>
  <si>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</si>
  <si>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</si>
  <si>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</si>
  <si>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</si>
  <si>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</si>
  <si>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</si>
  <si>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</si>
  <si>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</si>
  <si>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</si>
  <si>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</si>
  <si>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</si>
  <si>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</si>
  <si>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</si>
  <si>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</si>
  <si>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</si>
  <si>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</si>
  <si>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</si>
  <si>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</si>
  <si>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</si>
  <si>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</si>
  <si>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</si>
  <si>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</si>
  <si>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</si>
  <si>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</si>
  <si>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</si>
  <si>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</si>
  <si>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</si>
  <si>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</si>
  <si>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</si>
  <si>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</si>
  <si>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</si>
  <si>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</si>
  <si>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</si>
  <si>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</si>
  <si>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</si>
  <si>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</si>
  <si>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</si>
  <si>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</si>
  <si>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</si>
  <si>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</si>
  <si>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</si>
  <si>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</si>
  <si>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</si>
  <si>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</si>
  <si>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</si>
  <si>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</si>
  <si>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</si>
  <si>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</si>
  <si>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</si>
  <si>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</si>
  <si>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</si>
  <si>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</si>
  <si>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</si>
  <si>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</si>
  <si>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</si>
  <si>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</si>
  <si>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</si>
  <si>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</si>
  <si>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</si>
  <si>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</si>
  <si>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</si>
  <si>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</si>
  <si>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</si>
  <si>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</si>
  <si>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</si>
  <si>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</si>
  <si>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</si>
  <si>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</si>
  <si>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</si>
  <si>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</si>
  <si>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</si>
  <si>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</si>
  <si>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</si>
  <si>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</si>
  <si>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</si>
  <si>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</si>
  <si>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</si>
  <si>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</si>
  <si>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</si>
  <si>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</si>
  <si>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</si>
  <si>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</si>
  <si>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</si>
  <si>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</si>
  <si>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</si>
  <si>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</si>
  <si>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</si>
  <si>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</si>
  <si>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</si>
  <si>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</si>
  <si>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</si>
  <si>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</si>
  <si>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</si>
  <si>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</si>
  <si>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</si>
  <si>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</si>
  <si>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</si>
  <si>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</si>
  <si>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</si>
  <si>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</si>
  <si>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</si>
  <si>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</si>
  <si>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</si>
  <si>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</si>
  <si>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</si>
  <si>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</si>
  <si>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</si>
  <si>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</si>
  <si>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</si>
  <si>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</si>
  <si>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</si>
  <si>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</si>
  <si>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</si>
  <si>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</si>
  <si>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</si>
  <si>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</si>
  <si>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</si>
  <si>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</si>
  <si>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</si>
  <si>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</si>
  <si>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</si>
  <si>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</si>
  <si>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</si>
  <si>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</si>
  <si>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</si>
  <si>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</si>
  <si>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</si>
  <si>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</si>
  <si>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</si>
  <si>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</si>
  <si>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</si>
  <si>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</si>
  <si>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</si>
  <si>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</si>
  <si>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</si>
  <si>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</si>
  <si>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</si>
  <si>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</si>
  <si>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</si>
  <si>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</si>
  <si>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</si>
  <si>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</si>
  <si>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</si>
  <si>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</si>
  <si>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</si>
  <si>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</si>
  <si>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</si>
  <si>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</si>
  <si>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</si>
  <si>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</si>
  <si>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</si>
  <si>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</si>
  <si>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</si>
  <si>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</si>
  <si>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</si>
  <si>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</si>
  <si>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</si>
  <si>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</si>
  <si>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</si>
  <si>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</si>
  <si>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</si>
  <si>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</si>
  <si>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</si>
  <si>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</si>
  <si>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</si>
  <si>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</si>
  <si>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</si>
  <si>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</si>
  <si>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</si>
  <si>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</si>
  <si>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</si>
  <si>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</si>
  <si>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</si>
  <si>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</si>
  <si>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</si>
  <si>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</si>
  <si>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</si>
  <si>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</si>
  <si>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</si>
  <si>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</si>
  <si>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</si>
  <si>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</si>
  <si>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</si>
  <si>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</si>
  <si>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</si>
  <si>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</si>
  <si>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</si>
  <si>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</si>
  <si>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</si>
  <si>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</si>
  <si>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</si>
  <si>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</si>
  <si>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</si>
  <si>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</si>
  <si>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</si>
  <si>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</si>
  <si>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</si>
  <si>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</si>
  <si>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</si>
  <si>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</si>
  <si>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</si>
  <si>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</si>
  <si>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</si>
  <si>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</si>
  <si>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</si>
  <si>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</si>
  <si>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</si>
  <si>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</si>
  <si>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</si>
  <si>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</si>
  <si>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</si>
  <si>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</si>
  <si>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</si>
  <si>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</si>
  <si>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</si>
  <si>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</si>
  <si>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</si>
  <si>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</si>
  <si>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</si>
  <si>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</si>
  <si>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</si>
  <si>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</si>
  <si>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</si>
  <si>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</si>
  <si>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</si>
  <si>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</si>
  <si>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</si>
  <si>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</si>
  <si>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</si>
  <si>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</si>
  <si>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</si>
  <si>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</si>
  <si>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</si>
  <si>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</si>
  <si>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</si>
  <si>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</si>
  <si>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</si>
  <si>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</si>
  <si>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</si>
  <si>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</si>
  <si>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</si>
  <si>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</si>
  <si>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</si>
  <si>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</si>
  <si>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</si>
  <si>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</si>
  <si>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</si>
  <si>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</si>
  <si>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</si>
  <si>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</si>
  <si>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</si>
  <si>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</si>
  <si>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</si>
  <si>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</si>
  <si>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</si>
  <si>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</si>
  <si>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</si>
  <si>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</si>
  <si>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</si>
  <si>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</si>
  <si>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</si>
  <si>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</si>
  <si>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</si>
  <si>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</si>
  <si>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</si>
  <si>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</si>
  <si>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</si>
  <si>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</si>
  <si>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</si>
  <si>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</si>
  <si>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</si>
  <si>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</si>
  <si>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</si>
  <si>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</si>
  <si>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</si>
  <si>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</si>
  <si>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</si>
  <si>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</si>
  <si>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</si>
  <si>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</si>
  <si>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</si>
  <si>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</si>
  <si>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</si>
  <si>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</si>
  <si>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</si>
  <si>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</si>
  <si>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</si>
  <si>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</si>
  <si>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</si>
  <si>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</si>
  <si>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</si>
  <si>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</si>
  <si>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</si>
  <si>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</si>
  <si>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</si>
  <si>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</si>
  <si>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</si>
  <si>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</si>
  <si>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</si>
  <si>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</si>
  <si>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</si>
  <si>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</si>
  <si>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</si>
  <si>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</si>
  <si>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</si>
  <si>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</si>
  <si>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</si>
  <si>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</si>
  <si>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</si>
  <si>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</si>
  <si>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</si>
  <si>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</si>
  <si>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</si>
  <si>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</si>
  <si>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</si>
  <si>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</si>
  <si>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</si>
  <si>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</si>
  <si>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</si>
  <si>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</si>
  <si>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</si>
  <si>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</si>
  <si>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</si>
  <si>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</si>
  <si>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</si>
  <si>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</si>
  <si>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</si>
  <si>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</si>
  <si>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</si>
  <si>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</si>
  <si>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</si>
  <si>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</si>
  <si>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</si>
  <si>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</si>
  <si>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</si>
  <si>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</si>
  <si>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</si>
  <si>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</si>
  <si>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</si>
  <si>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</si>
  <si>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</si>
  <si>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</si>
  <si>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</si>
  <si>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</si>
  <si>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</si>
  <si>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</si>
  <si>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</si>
  <si>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</si>
  <si>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</si>
  <si>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</si>
  <si>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</si>
  <si>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</si>
  <si>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</si>
  <si>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</si>
  <si>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</si>
  <si>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</si>
  <si>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</si>
  <si>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</si>
  <si>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</si>
  <si>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</si>
  <si>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</si>
  <si>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</si>
  <si>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</si>
  <si>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</si>
  <si>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</si>
  <si>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</si>
  <si>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</si>
  <si>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</si>
  <si>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</si>
  <si>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</si>
  <si>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</si>
  <si>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</si>
  <si>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</si>
  <si>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</si>
  <si>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</si>
  <si>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</si>
  <si>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</si>
  <si>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</si>
  <si>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</si>
  <si>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</si>
  <si>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</si>
  <si>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</si>
  <si>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</si>
  <si>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</si>
  <si>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</si>
  <si>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</si>
  <si>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</si>
  <si>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</si>
  <si>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</si>
  <si>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</si>
  <si>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</si>
  <si>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</si>
  <si>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</si>
  <si>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</si>
  <si>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</si>
  <si>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</si>
  <si>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</si>
  <si>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</si>
  <si>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</si>
  <si>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</si>
  <si>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</si>
  <si>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</si>
  <si>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</si>
  <si>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</si>
  <si>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</si>
  <si>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</si>
  <si>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</si>
  <si>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</si>
  <si>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</si>
  <si>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</si>
  <si>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</si>
  <si>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</si>
  <si>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</si>
  <si>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</si>
  <si>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</si>
  <si>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</si>
  <si>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</si>
  <si>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</si>
  <si>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</si>
  <si>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</si>
  <si>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</si>
  <si>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</si>
  <si>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</si>
  <si>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</si>
  <si>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</si>
  <si>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</si>
  <si>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</si>
  <si>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</si>
  <si>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</si>
  <si>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</si>
  <si>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</si>
  <si>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</si>
  <si>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</si>
  <si>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</si>
  <si>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</si>
  <si>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</si>
  <si>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</si>
  <si>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</si>
  <si>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</si>
  <si>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</si>
  <si>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</si>
  <si>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</si>
  <si>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</si>
  <si>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</si>
  <si>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</si>
  <si>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</si>
  <si>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</si>
  <si>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</si>
  <si>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</si>
  <si>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</si>
  <si>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</si>
  <si>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</si>
  <si>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</si>
  <si>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</si>
  <si>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</si>
  <si>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</si>
  <si>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</si>
  <si>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</si>
  <si>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</si>
  <si>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</si>
  <si>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</si>
  <si>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</si>
  <si>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</si>
  <si>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</si>
  <si>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</si>
  <si>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</si>
  <si>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</si>
  <si>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</si>
  <si>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</si>
  <si>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</si>
  <si>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</si>
  <si>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</si>
  <si>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</si>
  <si>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</si>
  <si>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</si>
  <si>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</si>
  <si>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</si>
  <si>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</si>
  <si>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</si>
  <si>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</si>
  <si>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</si>
  <si>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</si>
  <si>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</si>
  <si>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</si>
  <si>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</si>
  <si>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</si>
  <si>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</si>
  <si>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</si>
  <si>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</si>
  <si>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</si>
  <si>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</si>
  <si>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</si>
  <si>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</si>
  <si>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</si>
  <si>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</si>
  <si>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</si>
  <si>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</si>
  <si>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</si>
  <si>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</si>
  <si>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</si>
  <si>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</si>
  <si>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</si>
  <si>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</si>
  <si>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</si>
  <si>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</si>
  <si>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</si>
  <si>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</si>
  <si>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</si>
  <si>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</si>
  <si>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</si>
  <si>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</si>
  <si>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</si>
  <si>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</si>
  <si>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</si>
  <si>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</si>
  <si>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</si>
  <si>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</si>
  <si>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</si>
  <si>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</si>
  <si>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</si>
  <si>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</si>
  <si>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</si>
  <si>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</si>
  <si>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</si>
  <si>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</si>
  <si>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</si>
  <si>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</si>
  <si>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</si>
  <si>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</si>
  <si>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</si>
  <si>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</si>
  <si>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</si>
  <si>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</si>
  <si>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</si>
  <si>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</si>
  <si>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</si>
  <si>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</si>
  <si>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</si>
  <si>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</si>
  <si>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</si>
  <si>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</si>
  <si>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</si>
  <si>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</si>
  <si>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</si>
  <si>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</si>
  <si>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</si>
  <si>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</si>
  <si>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</si>
  <si>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</si>
  <si>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</si>
  <si>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</si>
  <si>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</si>
  <si>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</si>
  <si>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</si>
  <si>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</si>
  <si>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</si>
  <si>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</si>
  <si>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</si>
  <si>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</si>
  <si>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</si>
  <si>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</si>
  <si>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</si>
  <si>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</si>
  <si>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</si>
  <si>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</si>
  <si>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</si>
  <si>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</si>
  <si>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</si>
  <si>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</si>
  <si>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</si>
  <si>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</si>
  <si>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</si>
  <si>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</si>
  <si>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</si>
  <si>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</si>
  <si>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</si>
  <si>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</si>
  <si>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</si>
  <si>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</si>
  <si>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</si>
  <si>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</si>
  <si>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</si>
  <si>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</si>
  <si>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</si>
  <si>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</si>
  <si>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</si>
  <si>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</si>
  <si>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</si>
  <si>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</si>
  <si>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</si>
  <si>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</si>
  <si>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</si>
  <si>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</si>
  <si>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</si>
  <si>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</si>
  <si>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</si>
  <si>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</si>
  <si>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</si>
  <si>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</si>
  <si>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</si>
  <si>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</si>
  <si>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</si>
  <si>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</si>
  <si>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</si>
  <si>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</si>
  <si>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</si>
  <si>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</si>
  <si>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</si>
  <si>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</si>
  <si>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</si>
  <si>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</si>
  <si>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</si>
  <si>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</si>
  <si>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</si>
  <si>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</si>
  <si>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</si>
  <si>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</si>
  <si>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</si>
  <si>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</si>
  <si>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</si>
  <si>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</si>
  <si>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</si>
  <si>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</si>
  <si>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</si>
  <si>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</si>
  <si>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</si>
  <si>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</si>
  <si>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</si>
  <si>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</si>
  <si>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</si>
  <si>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</si>
  <si>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</si>
  <si>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</si>
  <si>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</si>
  <si>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</si>
  <si>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</si>
  <si>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</si>
  <si>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</si>
  <si>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</si>
  <si>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</si>
  <si>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</si>
  <si>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</si>
  <si>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</si>
  <si>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</si>
  <si>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</si>
  <si>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</si>
  <si>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</si>
  <si>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</si>
  <si>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</si>
  <si>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</si>
  <si>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</si>
  <si>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</si>
  <si>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</si>
  <si>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</si>
  <si>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</si>
  <si>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</si>
  <si>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</si>
  <si>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</si>
  <si>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</si>
  <si>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</si>
  <si>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</si>
  <si>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</si>
  <si>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</si>
  <si>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</si>
  <si>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</si>
  <si>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</si>
  <si>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</si>
  <si>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</si>
  <si>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</si>
  <si>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</si>
  <si>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</si>
  <si>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</si>
  <si>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</si>
  <si>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</si>
  <si>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</si>
  <si>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</si>
  <si>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</si>
  <si>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</si>
  <si>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</si>
  <si>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</si>
  <si>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</si>
  <si>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</si>
  <si>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</si>
  <si>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</si>
  <si>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</si>
  <si>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</si>
  <si>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</si>
  <si>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</si>
  <si>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</si>
  <si>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</si>
  <si>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</si>
  <si>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</si>
  <si>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</si>
  <si>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</si>
  <si>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</si>
  <si>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</si>
  <si>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</si>
  <si>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</si>
  <si>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</si>
  <si>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</si>
  <si>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</si>
  <si>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</si>
  <si>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</si>
  <si>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</si>
  <si>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</si>
  <si>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</si>
  <si>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</si>
  <si>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</si>
  <si>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</si>
  <si>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</si>
  <si>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</si>
  <si>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</si>
  <si>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</si>
  <si>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</si>
  <si>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</si>
  <si>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</si>
  <si>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</si>
  <si>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</si>
  <si>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</si>
  <si>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</si>
  <si>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</si>
  <si>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</si>
  <si>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</si>
  <si>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</si>
  <si>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</si>
  <si>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</si>
  <si>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</si>
  <si>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</si>
  <si>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</si>
  <si>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</si>
  <si>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</si>
  <si>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</si>
  <si>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</si>
  <si>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</si>
  <si>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</si>
  <si>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</si>
  <si>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</si>
  <si>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</si>
  <si>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</si>
  <si>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</si>
  <si>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</si>
  <si>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</si>
  <si>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</si>
  <si>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</si>
  <si>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</si>
  <si>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</si>
  <si>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</si>
  <si>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</si>
  <si>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</si>
  <si>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</si>
  <si>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</si>
  <si>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</si>
  <si>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</si>
  <si>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</si>
  <si>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</si>
  <si>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</si>
  <si>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</si>
  <si>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</si>
  <si>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</si>
  <si>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</si>
  <si>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</si>
  <si>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</si>
  <si>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</si>
  <si>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</si>
  <si>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</si>
  <si>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</si>
  <si>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</si>
  <si>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</si>
  <si>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</si>
  <si>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</si>
  <si>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</si>
  <si>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</si>
  <si>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</si>
  <si>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</si>
  <si>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</si>
  <si>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</si>
  <si>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</si>
  <si>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</si>
  <si>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</si>
  <si>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</si>
  <si>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</si>
  <si>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</si>
  <si>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</si>
  <si>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</si>
  <si>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</si>
  <si>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</si>
  <si>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</si>
  <si>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</si>
  <si>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</si>
  <si>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</si>
  <si>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</si>
  <si>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</si>
  <si>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</si>
  <si>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</si>
  <si>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</si>
  <si>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</si>
  <si>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</si>
  <si>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</si>
  <si>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</si>
  <si>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</si>
  <si>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</si>
  <si>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</si>
  <si>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</si>
  <si>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</si>
  <si>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</si>
  <si>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</si>
  <si>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</si>
  <si>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</si>
  <si>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</si>
  <si>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</si>
  <si>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</si>
  <si>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</si>
  <si>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</si>
  <si>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</si>
  <si>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</si>
  <si>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</si>
  <si>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</si>
  <si>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</si>
  <si>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</si>
  <si>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</si>
  <si>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</si>
  <si>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</si>
  <si>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</si>
  <si>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</si>
  <si>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</si>
  <si>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</si>
  <si>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</si>
  <si>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</si>
  <si>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</si>
  <si>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</si>
  <si>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</si>
  <si>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</si>
  <si>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</si>
  <si>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</si>
  <si>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</si>
  <si>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</si>
  <si>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</si>
  <si>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</si>
  <si>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</si>
  <si>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</si>
  <si>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</si>
  <si>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</si>
  <si>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</si>
  <si>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</si>
  <si>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</si>
  <si>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</si>
  <si>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</si>
  <si>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</si>
  <si>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</si>
  <si>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</si>
  <si>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</si>
  <si>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</si>
  <si>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</si>
  <si>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</si>
  <si>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</si>
  <si>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</si>
  <si>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</si>
  <si>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</si>
  <si>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</si>
  <si>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</si>
  <si>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</si>
  <si>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</si>
  <si>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</si>
  <si>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</si>
  <si>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</si>
  <si>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</si>
  <si>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</si>
  <si>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</si>
  <si>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</si>
  <si>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</si>
  <si>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</si>
  <si>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</si>
  <si>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</si>
  <si>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</si>
  <si>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</si>
  <si>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</si>
  <si>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</si>
  <si>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</si>
  <si>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</si>
  <si>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</si>
  <si>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</si>
  <si>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</si>
  <si>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</si>
  <si>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</si>
  <si>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</si>
  <si>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</si>
  <si>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</si>
  <si>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</si>
  <si>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</si>
  <si>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</si>
  <si>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</si>
  <si>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</si>
  <si>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</si>
  <si>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</si>
  <si>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</si>
  <si>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</si>
  <si>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</si>
  <si>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</si>
  <si>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</si>
  <si>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</si>
  <si>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</si>
  <si>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</si>
  <si>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</si>
  <si>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</si>
  <si>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</si>
  <si>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</si>
  <si>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</si>
  <si>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</si>
  <si>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</si>
  <si>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</si>
  <si>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</si>
  <si>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</si>
  <si>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</si>
  <si>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</si>
  <si>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</si>
  <si>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</si>
  <si>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</si>
  <si>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</si>
  <si>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</si>
  <si>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</si>
  <si>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</si>
  <si>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</si>
  <si>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</si>
  <si>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</si>
  <si>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</si>
  <si>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</si>
  <si>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</si>
  <si>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</si>
  <si>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</si>
  <si>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</si>
  <si>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</si>
  <si>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</si>
  <si>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</si>
  <si>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</si>
  <si>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</si>
  <si>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</si>
  <si>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</si>
  <si>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</si>
  <si>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</si>
  <si>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</si>
  <si>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</si>
  <si>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</si>
  <si>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</si>
  <si>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</si>
  <si>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</si>
  <si>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</si>
  <si>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</si>
  <si>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</si>
  <si>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</si>
  <si>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</si>
  <si>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</si>
  <si>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</si>
  <si>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</si>
  <si>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</si>
  <si>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</si>
  <si>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</si>
  <si>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</si>
  <si>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</si>
  <si>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</si>
  <si>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</si>
  <si>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</si>
  <si>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</si>
  <si>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</si>
  <si>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</si>
  <si>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</si>
  <si>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</si>
  <si>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</si>
  <si>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</si>
  <si>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</si>
  <si>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</si>
  <si>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</si>
  <si>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</si>
  <si>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</si>
  <si>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</si>
  <si>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</si>
  <si>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</si>
  <si>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</si>
  <si>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</si>
  <si>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</si>
  <si>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</si>
  <si>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</si>
  <si>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</si>
  <si>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</si>
  <si>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</si>
  <si>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</si>
  <si>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</si>
  <si>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</si>
  <si>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</si>
  <si>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</si>
  <si>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</si>
  <si>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</si>
  <si>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</si>
  <si>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</si>
  <si>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</si>
  <si>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</si>
  <si>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</si>
  <si>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</si>
  <si>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</si>
  <si>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</si>
  <si>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</si>
  <si>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</si>
  <si>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</si>
  <si>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</si>
  <si>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</si>
  <si>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</si>
  <si>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</si>
  <si>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</si>
  <si>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</si>
  <si>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</si>
  <si>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</si>
  <si>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</si>
  <si>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</si>
  <si>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</si>
  <si>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</si>
  <si>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</si>
  <si>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</si>
  <si>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</si>
  <si>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</si>
  <si>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</si>
  <si>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</si>
  <si>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</si>
  <si>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</si>
  <si>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</si>
  <si>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</si>
  <si>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</si>
  <si>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</si>
  <si>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</si>
  <si>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</si>
  <si>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</si>
  <si>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</si>
  <si>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</si>
  <si>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</si>
  <si>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</si>
  <si>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</si>
  <si>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</si>
  <si>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</si>
  <si>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</si>
  <si>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</si>
  <si>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</si>
  <si>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</si>
  <si>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</si>
  <si>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</si>
  <si>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</si>
  <si>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</si>
  <si>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</si>
  <si>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</si>
  <si>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</si>
  <si>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</si>
  <si>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</si>
  <si>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</si>
  <si>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</si>
  <si>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</si>
  <si>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</si>
  <si>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</si>
  <si>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</si>
  <si>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</si>
  <si>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</si>
  <si>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</si>
  <si>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</si>
  <si>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</si>
  <si>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</si>
  <si>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</si>
  <si>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</si>
  <si>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</si>
  <si>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</si>
  <si>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</si>
  <si>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</si>
  <si>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</si>
  <si>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</si>
  <si>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</si>
  <si>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</si>
  <si>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</si>
  <si>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</si>
  <si>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</si>
  <si>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</si>
  <si>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</si>
  <si>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</si>
  <si>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</si>
  <si>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</si>
  <si>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</si>
  <si>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</si>
  <si>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</si>
  <si>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</si>
  <si>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</si>
  <si>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</si>
  <si>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</si>
  <si>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</si>
  <si>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</si>
  <si>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</si>
  <si>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</si>
  <si>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</si>
  <si>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</si>
  <si>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</si>
  <si>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</si>
  <si>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</si>
  <si>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</si>
  <si>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</si>
  <si>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</si>
  <si>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</si>
  <si>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</si>
  <si>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</si>
  <si>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</si>
  <si>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</si>
  <si>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</si>
  <si>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</si>
  <si>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</si>
  <si>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</si>
  <si>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</si>
  <si>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</si>
  <si>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</si>
  <si>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</si>
  <si>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</si>
  <si>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</si>
  <si>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</si>
  <si>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</si>
  <si>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</si>
  <si>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</si>
  <si>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</si>
  <si>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</si>
  <si>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</si>
  <si>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</si>
  <si>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</si>
  <si>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</si>
  <si>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</si>
  <si>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</si>
  <si>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</si>
  <si>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</si>
  <si>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</si>
  <si>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</si>
  <si>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</si>
  <si>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</si>
  <si>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</si>
  <si>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</si>
  <si>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</si>
  <si>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</si>
  <si>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</si>
  <si>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</si>
  <si>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</si>
  <si>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</si>
  <si>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</si>
  <si>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</si>
  <si>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</si>
  <si>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</si>
  <si>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</si>
  <si>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</si>
  <si>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</si>
  <si>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</si>
  <si>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</si>
  <si>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</si>
  <si>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</si>
  <si>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</si>
  <si>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</si>
  <si>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</si>
  <si>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</si>
  <si>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</si>
  <si>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</si>
  <si>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</si>
  <si>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</si>
  <si>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</si>
  <si>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</si>
  <si>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</si>
  <si>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</si>
  <si>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</si>
  <si>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</si>
  <si>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</si>
  <si>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</si>
  <si>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</si>
  <si>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</si>
  <si>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</si>
  <si>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</si>
  <si>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</si>
  <si>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</si>
  <si>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</si>
  <si>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</si>
  <si>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</si>
  <si>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</si>
  <si>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</si>
  <si>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</si>
  <si>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</si>
  <si>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</si>
  <si>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</si>
  <si>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</si>
  <si>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</si>
  <si>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</si>
  <si>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</si>
  <si>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</si>
  <si>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</si>
  <si>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</si>
  <si>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</si>
  <si>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</si>
  <si>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</si>
  <si>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</si>
  <si>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</si>
  <si>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</si>
  <si>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</si>
  <si>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</si>
  <si>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</si>
  <si>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</si>
  <si>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</si>
  <si>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</si>
  <si>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</si>
  <si>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</si>
  <si>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</si>
  <si>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</si>
  <si>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</si>
  <si>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</si>
  <si>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</si>
  <si>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</si>
  <si>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</si>
  <si>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</si>
  <si>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</si>
  <si>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</si>
  <si>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</si>
  <si>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</si>
  <si>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</si>
  <si>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</si>
  <si>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</si>
  <si>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</si>
  <si>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</si>
  <si>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</si>
  <si>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</si>
  <si>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</si>
  <si>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</si>
  <si>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</si>
  <si>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</si>
  <si>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</si>
  <si>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</si>
  <si>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</si>
  <si>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</si>
  <si>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</si>
  <si>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</si>
  <si>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</si>
  <si>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</si>
  <si>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</si>
  <si>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</si>
  <si>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</si>
  <si>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</si>
  <si>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</si>
  <si>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</si>
  <si>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</si>
  <si>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</si>
  <si>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</si>
  <si>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</si>
  <si>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</si>
  <si>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</si>
  <si>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</si>
  <si>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</si>
  <si>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</si>
  <si>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</si>
  <si>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</si>
  <si>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</si>
  <si>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</si>
  <si>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</si>
  <si>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</si>
  <si>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</si>
  <si>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</si>
  <si>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</si>
  <si>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</si>
  <si>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</si>
  <si>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</si>
  <si>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</si>
  <si>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</si>
  <si>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</si>
  <si>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</si>
  <si>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</si>
  <si>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</si>
  <si>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</si>
  <si>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</si>
  <si>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</si>
  <si>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</si>
  <si>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</si>
  <si>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</si>
  <si>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</si>
  <si>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</si>
  <si>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</si>
  <si>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</si>
  <si>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</si>
  <si>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</si>
  <si>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</si>
  <si>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</si>
  <si>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</si>
  <si>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</si>
  <si>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</si>
  <si>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</si>
  <si>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</si>
  <si>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</si>
  <si>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</si>
  <si>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</si>
  <si>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</si>
  <si>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</si>
  <si>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</si>
  <si>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</si>
  <si>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</si>
  <si>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</si>
  <si>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</si>
  <si>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</si>
  <si>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</si>
  <si>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</si>
  <si>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</si>
  <si>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</si>
  <si>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</si>
  <si>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</si>
  <si>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</si>
  <si>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</si>
  <si>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</si>
  <si>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</si>
  <si>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</si>
  <si>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</si>
  <si>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</si>
  <si>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</si>
  <si>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</si>
  <si>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</si>
  <si>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</si>
  <si>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</si>
  <si>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</si>
  <si>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</si>
  <si>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</si>
  <si>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</si>
  <si>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</si>
  <si>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</si>
  <si>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</si>
  <si>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</si>
  <si>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</si>
  <si>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</si>
  <si>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</si>
  <si>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</si>
  <si>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</si>
  <si>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</si>
  <si>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</si>
  <si>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</si>
  <si>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</si>
  <si>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</si>
  <si>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</si>
  <si>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</si>
  <si>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</si>
  <si>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</si>
  <si>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</si>
  <si>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</si>
  <si>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</si>
  <si>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</si>
  <si>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</si>
  <si>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</si>
  <si>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</si>
  <si>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</si>
  <si>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</si>
  <si>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</si>
  <si>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</si>
  <si>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</si>
  <si>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</si>
  <si>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</si>
  <si>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</si>
  <si>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</si>
  <si>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</si>
  <si>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</si>
  <si>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</si>
  <si>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</si>
  <si>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</si>
  <si>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</si>
  <si>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</si>
  <si>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</si>
  <si>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</si>
  <si>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</si>
  <si>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</si>
  <si>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</si>
  <si>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</si>
  <si>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</si>
  <si>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</si>
  <si>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</si>
  <si>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</si>
  <si>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</si>
  <si>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</si>
  <si>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</si>
  <si>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</si>
  <si>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</si>
  <si>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</si>
  <si>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</si>
  <si>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</si>
  <si>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</si>
  <si>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</si>
  <si>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</si>
  <si>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</si>
  <si>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</si>
  <si>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</si>
  <si>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</si>
  <si>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</si>
  <si>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</si>
  <si>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</si>
  <si>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</si>
  <si>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</si>
  <si>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</si>
  <si>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</si>
  <si>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</si>
  <si>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</si>
  <si>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</si>
  <si>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</si>
  <si>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</si>
  <si>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</si>
  <si>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</si>
  <si>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</si>
  <si>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</si>
  <si>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</si>
  <si>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</si>
  <si>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</si>
  <si>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</si>
  <si>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</si>
  <si>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</si>
  <si>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</si>
  <si>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</si>
  <si>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</si>
  <si>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</si>
  <si>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</si>
  <si>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</si>
  <si>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</si>
  <si>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</si>
  <si>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</si>
  <si>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</si>
  <si>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</si>
  <si>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</si>
  <si>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</si>
  <si>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</si>
  <si>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</si>
  <si>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</si>
  <si>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</si>
  <si>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</si>
  <si>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</si>
  <si>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</si>
  <si>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</si>
  <si>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</si>
  <si>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</si>
  <si>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</si>
  <si>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</si>
  <si>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</si>
  <si>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</si>
  <si>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</si>
  <si>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</si>
  <si>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</si>
  <si>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</si>
  <si>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</si>
  <si>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</si>
  <si>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</si>
  <si>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</si>
  <si>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</si>
  <si>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</si>
  <si>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</si>
  <si>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</si>
  <si>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</si>
  <si>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</si>
  <si>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</si>
  <si>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</si>
  <si>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</si>
  <si>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</si>
  <si>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</si>
  <si>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</si>
  <si>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</si>
  <si>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</si>
  <si>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</si>
  <si>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</si>
  <si>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</si>
  <si>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</si>
  <si>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</si>
  <si>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</si>
  <si>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</si>
  <si>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</si>
  <si>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</si>
  <si>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</si>
  <si>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</si>
  <si>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</si>
  <si>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</si>
  <si>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</si>
  <si>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</si>
  <si>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</si>
  <si>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</si>
  <si>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</si>
  <si>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</si>
  <si>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</si>
  <si>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</si>
  <si>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</si>
  <si>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</si>
  <si>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</si>
  <si>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</si>
  <si>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</si>
  <si>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</si>
  <si>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</si>
  <si>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</si>
  <si>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</si>
  <si>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</si>
  <si>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</si>
  <si>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</si>
  <si>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</si>
  <si>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</si>
  <si>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</si>
  <si>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</si>
  <si>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</si>
  <si>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</si>
  <si>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</si>
  <si>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</si>
  <si>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</si>
  <si>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</si>
  <si>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</si>
  <si>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</si>
  <si>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</si>
  <si>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</si>
  <si>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</si>
  <si>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</si>
  <si>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</si>
  <si>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</si>
  <si>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</si>
  <si>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</si>
  <si>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</si>
  <si>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</si>
  <si>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</si>
  <si>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</si>
  <si>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</si>
  <si>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</si>
  <si>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</si>
  <si>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</si>
  <si>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</si>
  <si>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</si>
  <si>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</si>
  <si>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</si>
  <si>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</si>
  <si>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</si>
  <si>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</si>
  <si>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</si>
  <si>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</si>
  <si>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</si>
  <si>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</si>
  <si>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</si>
  <si>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</si>
  <si>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</si>
  <si>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</si>
  <si>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</si>
  <si>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</si>
  <si>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</si>
  <si>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</si>
  <si>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</si>
  <si>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</si>
  <si>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</si>
  <si>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</si>
  <si>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</si>
  <si>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</si>
  <si>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</si>
  <si>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</si>
  <si>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</si>
  <si>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</si>
  <si>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</si>
  <si>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</si>
  <si>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</si>
  <si>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</si>
  <si>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</si>
  <si>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</si>
  <si>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</si>
  <si>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</si>
  <si>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</si>
  <si>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</si>
  <si>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</si>
  <si>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</si>
  <si>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</si>
  <si>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</si>
  <si>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</si>
  <si>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</si>
  <si>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</si>
  <si>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</si>
  <si>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</si>
  <si>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</si>
  <si>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</si>
  <si>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</si>
  <si>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</si>
  <si>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</si>
  <si>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</si>
  <si>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</si>
  <si>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</si>
  <si>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</si>
  <si>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</si>
  <si>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</si>
  <si>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</si>
  <si>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</si>
  <si>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</si>
  <si>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</si>
  <si>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</si>
  <si>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</si>
  <si>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</si>
  <si>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</si>
  <si>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</si>
  <si>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</si>
  <si>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</si>
  <si>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</si>
  <si>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</si>
  <si>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</si>
  <si>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</si>
  <si>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</si>
  <si>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</si>
  <si>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</si>
  <si>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</si>
  <si>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</si>
  <si>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</si>
  <si>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</si>
  <si>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</si>
  <si>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</si>
  <si>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</si>
  <si>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</si>
  <si>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</si>
  <si>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</si>
  <si>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</si>
  <si>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</si>
  <si>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</si>
  <si>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</si>
  <si>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</si>
  <si>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</si>
  <si>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</si>
  <si>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</si>
  <si>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</si>
  <si>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</si>
  <si>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</si>
  <si>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</si>
  <si>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</si>
  <si>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</si>
  <si>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</si>
  <si>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</si>
  <si>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</si>
  <si>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</si>
  <si>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</si>
  <si>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</si>
  <si>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</si>
  <si>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</si>
  <si>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</si>
  <si>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</si>
  <si>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</si>
  <si>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</si>
  <si>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</si>
  <si>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</si>
  <si>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</si>
  <si>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</si>
  <si>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</si>
  <si>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</si>
  <si>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</si>
  <si>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</si>
  <si>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</si>
  <si>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</si>
  <si>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</si>
  <si>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</si>
  <si>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</si>
  <si>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</si>
  <si>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</si>
  <si>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</si>
  <si>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</si>
  <si>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</si>
  <si>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</si>
  <si>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</si>
  <si>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</si>
  <si>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</si>
  <si>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</si>
  <si>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</si>
  <si>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</si>
  <si>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</si>
  <si>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</si>
  <si>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</si>
  <si>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</si>
  <si>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</si>
  <si>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</si>
  <si>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</si>
  <si>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</si>
  <si>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</si>
  <si>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</si>
  <si>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</si>
  <si>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</si>
  <si>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</si>
  <si>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</si>
  <si>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</si>
  <si>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</si>
  <si>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</si>
  <si>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</si>
  <si>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</si>
  <si>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</si>
  <si>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</si>
  <si>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</si>
  <si>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</si>
  <si>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</si>
  <si>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</si>
  <si>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</si>
  <si>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</si>
  <si>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</si>
  <si>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</si>
  <si>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</si>
  <si>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</si>
  <si>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</si>
  <si>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</si>
  <si>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</si>
  <si>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</si>
  <si>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</si>
  <si>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</si>
  <si>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</si>
  <si>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</si>
  <si>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</si>
  <si>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</si>
  <si>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</si>
  <si>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</si>
  <si>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</si>
  <si>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</si>
  <si>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</si>
  <si>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</si>
  <si>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</si>
  <si>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</si>
  <si>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</si>
  <si>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</si>
  <si>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</si>
  <si>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</si>
  <si>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</si>
  <si>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</si>
  <si>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</si>
  <si>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</si>
  <si>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</si>
  <si>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</si>
  <si>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</si>
  <si>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</si>
  <si>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</si>
  <si>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</si>
  <si>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</si>
  <si>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</si>
  <si>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</si>
  <si>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</si>
  <si>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</si>
  <si>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</si>
  <si>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</si>
  <si>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</si>
  <si>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</si>
  <si>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</si>
  <si>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</si>
  <si>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</si>
  <si>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</si>
  <si>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</si>
  <si>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</si>
  <si>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</si>
  <si>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</si>
  <si>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</si>
  <si>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</si>
  <si>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</si>
  <si>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</si>
  <si>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</si>
  <si>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</si>
  <si>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</si>
  <si>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</si>
  <si>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</si>
  <si>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</si>
  <si>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</si>
  <si>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</si>
  <si>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</si>
  <si>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</si>
  <si>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</si>
  <si>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</si>
  <si>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</si>
  <si>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</si>
  <si>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</si>
  <si>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</si>
  <si>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</si>
  <si>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</si>
  <si>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</si>
  <si>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</si>
  <si>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</si>
  <si>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</si>
  <si>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</si>
  <si>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</si>
  <si>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</si>
  <si>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</si>
  <si>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</si>
  <si>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</si>
  <si>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</si>
  <si>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</si>
  <si>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</si>
  <si>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</si>
  <si>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</si>
  <si>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</si>
  <si>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</si>
  <si>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</si>
  <si>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</si>
  <si>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</si>
  <si>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</si>
  <si>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</si>
  <si>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</si>
  <si>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</si>
  <si>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</si>
  <si>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</si>
  <si>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</si>
  <si>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</si>
  <si>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</si>
  <si>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</si>
  <si>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</si>
  <si>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</si>
  <si>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</si>
  <si>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</si>
  <si>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</si>
  <si>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</si>
  <si>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</si>
  <si>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</si>
  <si>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</si>
  <si>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</si>
  <si>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</si>
  <si>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</si>
  <si>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</si>
  <si>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</si>
  <si>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</si>
  <si>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</si>
  <si>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</si>
  <si>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</si>
  <si>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</si>
  <si>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</si>
  <si>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</si>
  <si>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</si>
  <si>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</si>
  <si>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</si>
  <si>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</si>
  <si>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</si>
  <si>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</si>
  <si>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</si>
  <si>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</si>
  <si>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</si>
  <si>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</si>
  <si>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</si>
  <si>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</si>
  <si>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</si>
  <si>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</si>
  <si>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</si>
  <si>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</si>
  <si>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</si>
  <si>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</si>
  <si>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</si>
  <si>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</si>
  <si>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</si>
  <si>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</si>
  <si>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</si>
  <si>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</si>
  <si>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</si>
  <si>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</si>
  <si>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</si>
  <si>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</si>
  <si>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</si>
  <si>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</si>
  <si>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</si>
  <si>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</si>
  <si>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</si>
  <si>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</si>
  <si>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</si>
  <si>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</si>
  <si>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</si>
  <si>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</si>
  <si>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</si>
  <si>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</si>
  <si>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</si>
  <si>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</si>
  <si>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</si>
  <si>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</si>
  <si>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</si>
  <si>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</si>
  <si>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</si>
  <si>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</si>
  <si>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</si>
  <si>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</si>
  <si>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</si>
  <si>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</si>
  <si>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</si>
  <si>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</si>
  <si>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</si>
  <si>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</si>
  <si>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</si>
  <si>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</si>
  <si>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</si>
  <si>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</si>
  <si>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</si>
  <si>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</si>
  <si>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</si>
  <si>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</si>
  <si>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</si>
  <si>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</si>
  <si>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</si>
  <si>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</si>
  <si>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</si>
  <si>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</si>
  <si>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</si>
  <si>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</si>
  <si>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</si>
  <si>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</si>
  <si>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</si>
  <si>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</si>
  <si>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</si>
  <si>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</si>
  <si>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</si>
  <si>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</si>
  <si>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</si>
  <si>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</si>
  <si>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</si>
  <si>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</si>
  <si>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</si>
  <si>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</si>
  <si>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</si>
  <si>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</si>
  <si>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</si>
  <si>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</si>
  <si>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</si>
  <si>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</si>
  <si>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</si>
  <si>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</si>
  <si>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</si>
  <si>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</si>
  <si>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</si>
  <si>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</si>
  <si>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</si>
  <si>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</si>
  <si>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</si>
  <si>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</si>
  <si>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</si>
  <si>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</si>
  <si>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</si>
  <si>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</si>
  <si>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</si>
  <si>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</si>
  <si>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</si>
  <si>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</si>
  <si>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</si>
  <si>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</si>
  <si>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</si>
  <si>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</si>
  <si>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</si>
  <si>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</si>
  <si>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</si>
  <si>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</si>
  <si>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</si>
  <si>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</si>
  <si>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</si>
  <si>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</si>
  <si>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</si>
  <si>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</si>
  <si>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</si>
  <si>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</si>
  <si>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</si>
  <si>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</si>
  <si>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</si>
  <si>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</si>
  <si>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</si>
  <si>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</si>
  <si>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</si>
  <si>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</si>
  <si>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</si>
  <si>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</si>
  <si>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</si>
  <si>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</si>
  <si>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</si>
  <si>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</si>
  <si>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</si>
  <si>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</si>
  <si>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</si>
  <si>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</si>
  <si>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</si>
  <si>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</si>
  <si>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</si>
  <si>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</si>
  <si>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</si>
  <si>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</si>
  <si>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</si>
  <si>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</si>
  <si>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</si>
  <si>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</si>
  <si>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</si>
  <si>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</si>
  <si>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</si>
  <si>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</si>
  <si>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</si>
  <si>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</si>
  <si>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</si>
  <si>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</si>
  <si>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</si>
  <si>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</si>
  <si>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</si>
  <si>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</si>
  <si>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</si>
  <si>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</si>
  <si>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</si>
  <si>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</si>
  <si>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</si>
  <si>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</si>
  <si>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</si>
  <si>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</si>
  <si>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</si>
  <si>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</si>
  <si>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</si>
  <si>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</si>
  <si>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</si>
  <si>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</si>
  <si>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</si>
  <si>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</si>
  <si>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</si>
  <si>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</si>
  <si>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</si>
  <si>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</si>
  <si>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</si>
  <si>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</si>
  <si>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</si>
  <si>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</si>
  <si>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</si>
  <si>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</si>
  <si>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</si>
  <si>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</si>
  <si>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</si>
  <si>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</si>
  <si>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</si>
  <si>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</si>
  <si>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</si>
  <si>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</si>
  <si>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</si>
  <si>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</si>
  <si>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</si>
  <si>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</si>
  <si>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</si>
  <si>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</si>
  <si>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</si>
  <si>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</si>
  <si>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</si>
  <si>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</si>
  <si>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</si>
  <si>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</si>
  <si>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</si>
  <si>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</si>
  <si>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</si>
  <si>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</si>
  <si>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</si>
  <si>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</si>
  <si>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</si>
  <si>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</si>
  <si>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</si>
  <si>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</si>
  <si>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</si>
  <si>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</si>
  <si>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</si>
  <si>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</si>
  <si>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</si>
  <si>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</si>
  <si>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</si>
  <si>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</si>
  <si>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</si>
  <si>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</si>
  <si>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</si>
  <si>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</si>
  <si>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</si>
  <si>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</si>
  <si>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</si>
  <si>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</si>
  <si>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</si>
  <si>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</si>
  <si>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</si>
  <si>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</si>
  <si>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</si>
  <si>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</si>
  <si>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</si>
  <si>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</si>
  <si>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</si>
  <si>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</si>
  <si>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</si>
  <si>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</si>
  <si>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</si>
  <si>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</si>
  <si>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</si>
  <si>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</si>
  <si>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</si>
  <si>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</si>
  <si>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</si>
  <si>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</si>
  <si>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</si>
  <si>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</si>
  <si>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</si>
  <si>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</si>
  <si>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</si>
  <si>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</si>
  <si>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</si>
  <si>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</si>
  <si>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</si>
  <si>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</si>
  <si>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</si>
  <si>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</si>
  <si>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</si>
  <si>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</si>
  <si>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</si>
  <si>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</si>
  <si>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</si>
  <si>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</si>
  <si>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</si>
  <si>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</si>
  <si>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</si>
  <si>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</si>
  <si>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</si>
  <si>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</si>
  <si>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</si>
  <si>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</si>
  <si>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</si>
  <si>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</si>
  <si>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</si>
  <si>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</si>
  <si>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</si>
  <si>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</si>
  <si>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</si>
  <si>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</si>
  <si>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</si>
  <si>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</si>
  <si>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</si>
  <si>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</si>
  <si>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</si>
  <si>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</si>
  <si>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</si>
  <si>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</si>
  <si>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</si>
  <si>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</si>
  <si>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</si>
  <si>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</si>
  <si>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</si>
  <si>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</si>
  <si>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</si>
  <si>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</si>
  <si>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</si>
  <si>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</si>
  <si>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</si>
  <si>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</si>
  <si>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</si>
  <si>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</si>
  <si>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</si>
  <si>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</si>
  <si>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</si>
  <si>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</si>
  <si>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</si>
  <si>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</si>
  <si>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</si>
  <si>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</si>
  <si>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</si>
  <si>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</si>
  <si>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</si>
  <si>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</si>
  <si>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</si>
  <si>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</si>
  <si>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</si>
  <si>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</si>
  <si>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</si>
  <si>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</si>
  <si>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</si>
  <si>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</si>
  <si>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</si>
  <si>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</si>
  <si>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</si>
  <si>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</si>
  <si>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</si>
  <si>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</si>
  <si>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</si>
  <si>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</si>
  <si>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</si>
  <si>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</si>
  <si>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</si>
  <si>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</si>
  <si>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</si>
  <si>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</si>
  <si>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</si>
  <si>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</si>
  <si>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</si>
  <si>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</si>
  <si>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</si>
  <si>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</si>
  <si>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</si>
  <si>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</si>
  <si>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</si>
  <si>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</si>
  <si>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</si>
  <si>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</si>
  <si>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</si>
  <si>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</si>
  <si>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</si>
  <si>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</si>
  <si>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</si>
  <si>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</si>
  <si>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</si>
  <si>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</si>
  <si>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</si>
  <si>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</si>
  <si>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</si>
  <si>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</si>
  <si>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</si>
  <si>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</si>
  <si>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</si>
  <si>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</si>
  <si>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</si>
  <si>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</si>
  <si>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</si>
  <si>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</si>
  <si>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</si>
  <si>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</si>
  <si>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</si>
  <si>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</si>
  <si>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</si>
  <si>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</si>
  <si>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</si>
  <si>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</si>
  <si>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</si>
  <si>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</si>
  <si>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</si>
  <si>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</si>
  <si>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</si>
  <si>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</si>
  <si>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</si>
  <si>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</si>
  <si>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</si>
  <si>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</si>
  <si>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</si>
  <si>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</si>
  <si>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</si>
  <si>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</si>
  <si>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</si>
  <si>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</si>
  <si>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</si>
  <si>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</si>
  <si>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</si>
  <si>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</si>
  <si>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</si>
  <si>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</si>
  <si>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</si>
  <si>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</si>
  <si>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</si>
  <si>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</si>
  <si>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</si>
  <si>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</si>
  <si>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</si>
  <si>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</si>
  <si>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</si>
  <si>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</si>
  <si>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</si>
  <si>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</si>
  <si>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</si>
  <si>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</si>
  <si>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</si>
  <si>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</si>
  <si>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</si>
  <si>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</si>
  <si>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</si>
  <si>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</si>
  <si>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</si>
  <si>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</si>
  <si>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</si>
  <si>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</si>
  <si>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</si>
  <si>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</si>
  <si>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</si>
  <si>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</si>
  <si>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</si>
  <si>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</si>
  <si>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</si>
  <si>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</si>
  <si>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</si>
  <si>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</si>
  <si>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</si>
  <si>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</si>
  <si>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</si>
  <si>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</si>
  <si>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</si>
  <si>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</si>
  <si>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</si>
  <si>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</si>
  <si>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</si>
  <si>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</si>
  <si>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</si>
  <si>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</si>
  <si>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</si>
  <si>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</si>
  <si>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</si>
  <si>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</si>
  <si>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</si>
  <si>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</si>
  <si>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</si>
  <si>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</si>
  <si>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</si>
  <si>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</si>
  <si>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</si>
  <si>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</si>
  <si>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</si>
  <si>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</si>
  <si>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</si>
  <si>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</si>
  <si>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</si>
  <si>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</si>
  <si>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</si>
  <si>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</si>
  <si>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</si>
  <si>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</si>
  <si>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</si>
  <si>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</si>
  <si>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</si>
  <si>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</si>
  <si>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</si>
  <si>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</si>
  <si>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</si>
  <si>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</si>
  <si>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</si>
  <si>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</si>
  <si>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</si>
  <si>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</si>
  <si>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</si>
  <si>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</si>
  <si>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</si>
  <si>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</si>
  <si>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</si>
  <si>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</si>
  <si>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</si>
  <si>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</si>
  <si>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</si>
  <si>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</si>
  <si>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</si>
  <si>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</si>
  <si>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</si>
  <si>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</si>
  <si>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</si>
  <si>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</si>
  <si>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</si>
  <si>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</si>
  <si>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</si>
  <si>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</si>
  <si>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</si>
  <si>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</si>
  <si>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</si>
  <si>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</si>
  <si>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</si>
  <si>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</si>
  <si>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</si>
  <si>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</si>
  <si>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</si>
  <si>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</si>
  <si>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</si>
  <si>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</si>
  <si>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</si>
  <si>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</si>
  <si>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</si>
  <si>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</si>
  <si>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</si>
  <si>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</si>
  <si>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</si>
  <si>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</si>
  <si>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</si>
  <si>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</si>
  <si>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</si>
  <si>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</si>
  <si>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</si>
  <si>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</si>
  <si>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</si>
  <si>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</si>
  <si>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</si>
  <si>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</si>
  <si>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</si>
  <si>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</si>
  <si>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</si>
  <si>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</si>
  <si>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</si>
  <si>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</si>
  <si>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</si>
  <si>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</si>
  <si>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</si>
  <si>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</si>
  <si>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</si>
  <si>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</si>
  <si>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</si>
  <si>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</si>
  <si>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</si>
  <si>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</si>
  <si>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</si>
  <si>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</si>
  <si>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</si>
  <si>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</si>
  <si>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</si>
  <si>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</si>
  <si>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</si>
  <si>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</si>
  <si>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</si>
  <si>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</si>
  <si>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</si>
  <si>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</si>
  <si>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</si>
  <si>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</si>
  <si>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</si>
  <si>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</si>
  <si>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</si>
  <si>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</si>
  <si>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</si>
  <si>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</si>
  <si>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</si>
  <si>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</si>
  <si>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</si>
  <si>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</si>
  <si>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</si>
  <si>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</si>
  <si>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</si>
  <si>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</si>
  <si>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</si>
  <si>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</si>
  <si>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</si>
  <si>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</si>
  <si>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</si>
  <si>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</si>
  <si>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</si>
  <si>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</si>
  <si>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</si>
  <si>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</si>
  <si>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</si>
  <si>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</si>
  <si>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</si>
  <si>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</si>
  <si>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</si>
  <si>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</si>
  <si>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</si>
  <si>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</si>
  <si>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</si>
  <si>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</si>
  <si>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</si>
  <si>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</si>
  <si>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</si>
  <si>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</si>
  <si>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</si>
  <si>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</si>
  <si>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</si>
  <si>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</si>
  <si>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</si>
  <si>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</si>
  <si>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</si>
  <si>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</si>
  <si>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</si>
  <si>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</si>
  <si>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</si>
  <si>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</si>
  <si>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</si>
  <si>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</si>
  <si>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</si>
  <si>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</si>
  <si>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</si>
  <si>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</si>
  <si>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</si>
  <si>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</si>
  <si>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</si>
  <si>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</si>
  <si>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</si>
  <si>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</si>
  <si>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</si>
  <si>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</si>
  <si>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</si>
  <si>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</si>
  <si>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</si>
  <si>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</si>
  <si>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</si>
  <si>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</si>
  <si>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</si>
  <si>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</si>
  <si>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</si>
  <si>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</si>
  <si>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</si>
  <si>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</si>
  <si>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</si>
  <si>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</si>
  <si>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</si>
  <si>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</si>
  <si>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</si>
  <si>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</si>
  <si>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</si>
  <si>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</si>
  <si>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</si>
  <si>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</si>
  <si>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</si>
  <si>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</si>
  <si>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</si>
  <si>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</si>
  <si>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</si>
  <si>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</si>
  <si>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</si>
  <si>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</si>
  <si>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</si>
  <si>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</si>
  <si>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</si>
  <si>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</si>
  <si>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</si>
  <si>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</si>
  <si>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</si>
  <si>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</si>
  <si>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</si>
  <si>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</si>
  <si>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</si>
  <si>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</si>
  <si>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</si>
  <si>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</si>
  <si>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</si>
  <si>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</si>
  <si>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</si>
  <si>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</si>
  <si>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</si>
  <si>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</si>
  <si>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</si>
  <si>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</si>
  <si>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</si>
  <si>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</si>
  <si>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</si>
  <si>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</si>
  <si>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</si>
  <si>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</si>
  <si>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</si>
  <si>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</si>
  <si>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</si>
  <si>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</si>
  <si>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</si>
  <si>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</si>
  <si>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</si>
  <si>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</si>
  <si>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</si>
  <si>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</si>
  <si>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</si>
  <si>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</si>
  <si>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</si>
  <si>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</si>
  <si>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</si>
  <si>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</si>
  <si>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</si>
  <si>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</si>
  <si>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</si>
  <si>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</si>
  <si>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</si>
  <si>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</si>
  <si>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</si>
  <si>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</si>
  <si>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</si>
  <si>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</si>
  <si>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</si>
  <si>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</si>
  <si>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</si>
  <si>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</si>
  <si>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</si>
  <si>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</si>
  <si>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</si>
  <si>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</si>
  <si>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</si>
  <si>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</si>
  <si>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</si>
  <si>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</si>
  <si>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</si>
  <si>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</si>
  <si>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</si>
  <si>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</si>
  <si>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</si>
  <si>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</si>
  <si>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</si>
  <si>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</si>
  <si>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</si>
  <si>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</si>
  <si>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</si>
  <si>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</si>
  <si>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</si>
  <si>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</si>
  <si>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</si>
  <si>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</si>
  <si>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</si>
  <si>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</si>
  <si>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</si>
  <si>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</si>
  <si>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</si>
  <si>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</si>
  <si>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</si>
  <si>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</si>
  <si>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</si>
  <si>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</si>
  <si>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</si>
  <si>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</si>
  <si>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</si>
  <si>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</si>
  <si>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</si>
  <si>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</si>
  <si>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</si>
  <si>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</si>
  <si>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</si>
  <si>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</si>
  <si>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</si>
  <si>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</si>
  <si>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</si>
  <si>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</si>
  <si>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</si>
  <si>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</si>
  <si>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</si>
  <si>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</si>
  <si>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</si>
  <si>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</si>
  <si>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</si>
  <si>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</si>
  <si>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</si>
  <si>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</si>
  <si>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</si>
  <si>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</si>
  <si>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</si>
  <si>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</si>
  <si>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</si>
  <si>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</si>
  <si>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</si>
  <si>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</si>
  <si>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</si>
  <si>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</si>
  <si>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</si>
  <si>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</si>
  <si>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</si>
  <si>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</si>
  <si>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</si>
  <si>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</si>
  <si>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</si>
  <si>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</si>
  <si>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</si>
  <si>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</si>
  <si>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</si>
  <si>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</si>
  <si>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</si>
  <si>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</si>
  <si>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</si>
  <si>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</si>
  <si>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</si>
  <si>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</si>
  <si>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</si>
  <si>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</si>
  <si>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</si>
  <si>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</si>
  <si>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</si>
  <si>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</si>
  <si>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</si>
  <si>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</si>
  <si>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</si>
  <si>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</si>
  <si>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</si>
  <si>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</si>
  <si>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</si>
  <si>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</si>
  <si>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</si>
  <si>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</si>
  <si>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</si>
  <si>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</si>
  <si>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</si>
  <si>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</si>
  <si>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</si>
  <si>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</si>
  <si>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</si>
  <si>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</si>
  <si>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</si>
  <si>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</si>
  <si>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</si>
  <si>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</si>
  <si>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</si>
  <si>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</si>
  <si>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</si>
  <si>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</si>
  <si>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</si>
  <si>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</si>
  <si>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</si>
  <si>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</si>
  <si>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</si>
  <si>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</si>
  <si>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</si>
  <si>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</si>
  <si>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</si>
  <si>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</si>
  <si>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</si>
  <si>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</si>
  <si>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</si>
  <si>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</si>
  <si>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</si>
  <si>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</si>
  <si>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</si>
  <si>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</si>
  <si>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</si>
  <si>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</si>
  <si>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</si>
  <si>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</si>
  <si>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</si>
  <si>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</si>
  <si>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</si>
  <si>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</si>
  <si>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</si>
  <si>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</si>
  <si>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</si>
  <si>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</si>
  <si>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</si>
  <si>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</si>
  <si>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</si>
  <si>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</si>
  <si>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</si>
  <si>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</si>
  <si>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</si>
  <si>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</si>
  <si>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</si>
  <si>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</si>
  <si>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</si>
  <si>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</si>
  <si>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</si>
  <si>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</si>
  <si>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</si>
  <si>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</si>
  <si>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</si>
  <si>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</si>
  <si>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</si>
  <si>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</si>
  <si>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</si>
  <si>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</si>
  <si>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</si>
  <si>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</si>
  <si>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</si>
  <si>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</si>
  <si>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</si>
  <si>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</si>
  <si>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</si>
  <si>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</si>
  <si>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</si>
  <si>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</si>
  <si>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</si>
  <si>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</si>
  <si>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</si>
  <si>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</si>
  <si>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</si>
  <si>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</si>
  <si>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</si>
  <si>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</si>
  <si>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</si>
  <si>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</si>
  <si>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</si>
  <si>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</si>
  <si>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</si>
  <si>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</si>
  <si>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</si>
  <si>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</si>
  <si>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</si>
  <si>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</si>
  <si>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</si>
  <si>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</si>
  <si>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</si>
  <si>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</si>
  <si>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</si>
  <si>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</si>
  <si>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</si>
  <si>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</si>
  <si>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</si>
  <si>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</si>
  <si>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</si>
  <si>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</si>
  <si>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</si>
  <si>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</si>
  <si>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</si>
  <si>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</si>
  <si>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</si>
  <si>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</si>
  <si>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</si>
  <si>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</si>
  <si>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</si>
  <si>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</si>
  <si>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</si>
  <si>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</si>
  <si>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</si>
  <si>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</si>
  <si>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</si>
  <si>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</si>
  <si>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</si>
  <si>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</si>
  <si>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</si>
  <si>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</si>
  <si>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</si>
  <si>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</si>
  <si>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</si>
  <si>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</si>
  <si>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</si>
  <si>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</si>
  <si>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</si>
  <si>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</si>
  <si>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</si>
  <si>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</si>
  <si>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</si>
  <si>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</si>
  <si>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</si>
  <si>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</si>
  <si>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</si>
  <si>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</si>
  <si>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</si>
  <si>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</si>
  <si>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</si>
  <si>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</si>
  <si>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</si>
  <si>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</si>
  <si>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</si>
  <si>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</si>
  <si>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</si>
  <si>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</si>
  <si>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</si>
  <si>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</si>
  <si>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</si>
  <si>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</si>
  <si>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</si>
  <si>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</si>
  <si>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</si>
  <si>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</si>
  <si>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</si>
  <si>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</si>
  <si>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</si>
  <si>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</si>
  <si>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</si>
  <si>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</si>
  <si>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</si>
  <si>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</si>
  <si>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</si>
  <si>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</si>
  <si>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</si>
  <si>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</si>
  <si>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</si>
  <si>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</si>
  <si>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</si>
  <si>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</si>
  <si>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</si>
  <si>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</si>
  <si>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</si>
  <si>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</si>
  <si>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</si>
  <si>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</si>
  <si>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</si>
  <si>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</si>
  <si>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</si>
  <si>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</si>
  <si>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</si>
  <si>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</si>
  <si>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</si>
  <si>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</si>
  <si>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</si>
  <si>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</si>
  <si>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</si>
  <si>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</si>
  <si>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</si>
  <si>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</si>
  <si>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</si>
  <si>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</si>
  <si>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</si>
  <si>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</si>
  <si>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</si>
  <si>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</si>
  <si>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</si>
  <si>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</si>
  <si>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</si>
  <si>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</si>
  <si>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</si>
  <si>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</si>
  <si>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</si>
  <si>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</si>
  <si>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</si>
  <si>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</si>
  <si>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</si>
  <si>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</si>
  <si>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</si>
  <si>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</si>
  <si>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</si>
  <si>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</si>
  <si>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</si>
  <si>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</si>
  <si>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</si>
  <si>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</si>
  <si>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</si>
  <si>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</si>
  <si>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</si>
  <si>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</si>
  <si>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</si>
  <si>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</si>
  <si>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</si>
  <si>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</si>
  <si>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</si>
  <si>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</si>
  <si>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</si>
  <si>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</si>
  <si>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</si>
  <si>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</si>
  <si>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</si>
  <si>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</si>
  <si>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</si>
  <si>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</si>
  <si>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</si>
  <si>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</si>
  <si>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</si>
  <si>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</si>
  <si>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</si>
  <si>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</si>
  <si>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</si>
  <si>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</si>
  <si>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</si>
  <si>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</si>
  <si>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</si>
  <si>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</si>
  <si>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</si>
  <si>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</si>
  <si>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</si>
  <si>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</si>
  <si>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</si>
  <si>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</si>
  <si>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</si>
  <si>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</si>
  <si>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</si>
  <si>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</si>
  <si>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</si>
  <si>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</si>
  <si>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</si>
  <si>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</si>
  <si>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</si>
  <si>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</si>
  <si>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</si>
  <si>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</si>
  <si>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</si>
  <si>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</si>
  <si>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</si>
  <si>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</si>
  <si>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</si>
  <si>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</si>
  <si>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</si>
  <si>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</si>
  <si>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</si>
  <si>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</si>
  <si>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</si>
  <si>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</si>
  <si>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</si>
  <si>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</si>
  <si>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</si>
  <si>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</si>
  <si>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</si>
  <si>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</si>
  <si>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</si>
  <si>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</si>
  <si>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</si>
  <si>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</si>
  <si>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</si>
  <si>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</si>
  <si>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</si>
  <si>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</si>
  <si>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</si>
  <si>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</si>
  <si>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</si>
  <si>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</si>
  <si>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</si>
  <si>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</si>
  <si>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</si>
  <si>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</si>
  <si>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</si>
  <si>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</si>
  <si>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</si>
  <si>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</si>
  <si>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</si>
  <si>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</si>
  <si>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</si>
  <si>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</si>
  <si>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</si>
  <si>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</si>
  <si>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</si>
  <si>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</si>
  <si>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</si>
  <si>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</si>
  <si>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</si>
  <si>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</si>
  <si>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</si>
  <si>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</si>
  <si>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</si>
  <si>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</si>
  <si>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</si>
  <si>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</si>
  <si>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</si>
  <si>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</si>
  <si>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</si>
  <si>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</si>
  <si>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</si>
  <si>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</si>
  <si>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</si>
  <si>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</si>
  <si>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</si>
  <si>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</si>
  <si>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</si>
  <si>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</si>
  <si>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</si>
  <si>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</si>
  <si>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</si>
  <si>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</si>
  <si>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</si>
  <si>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</si>
  <si>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</si>
  <si>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</si>
  <si>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</si>
  <si>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</si>
  <si>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</si>
  <si>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</si>
  <si>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</si>
  <si>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</si>
  <si>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</si>
  <si>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</si>
  <si>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</si>
  <si>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</si>
  <si>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</si>
  <si>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</si>
  <si>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</si>
  <si>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</si>
  <si>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</si>
  <si>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</si>
  <si>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</si>
  <si>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</si>
  <si>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</si>
  <si>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</si>
  <si>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</si>
  <si>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</si>
  <si>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</si>
  <si>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</si>
  <si>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</si>
  <si>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</si>
  <si>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</si>
  <si>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</si>
  <si>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</si>
  <si>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</si>
  <si>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</si>
  <si>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</si>
  <si>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</si>
  <si>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</si>
  <si>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</si>
  <si>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</si>
  <si>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</si>
  <si>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</si>
  <si>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</si>
  <si>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</si>
  <si>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</si>
  <si>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</si>
  <si>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</si>
  <si>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</si>
  <si>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</si>
  <si>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</si>
  <si>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</si>
  <si>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</si>
  <si>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</si>
  <si>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</si>
  <si>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</si>
  <si>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</si>
  <si>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</si>
  <si>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</si>
  <si>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</si>
  <si>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</si>
  <si>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</si>
  <si>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</si>
  <si>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</si>
  <si>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</si>
  <si>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</si>
  <si>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</si>
  <si>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</si>
  <si>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</si>
  <si>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</si>
  <si>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</si>
  <si>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</si>
  <si>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</si>
  <si>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</si>
  <si>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</si>
  <si>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</si>
  <si>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</si>
  <si>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</si>
  <si>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</si>
  <si>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</si>
  <si>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</si>
  <si>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</si>
  <si>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</si>
  <si>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</si>
  <si>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</si>
  <si>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</si>
  <si>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</si>
  <si>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</si>
  <si>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</si>
  <si>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</si>
  <si>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</si>
  <si>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</si>
  <si>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</si>
  <si>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</si>
  <si>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</si>
  <si>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</si>
  <si>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</si>
  <si>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</si>
  <si>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</si>
  <si>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</si>
  <si>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</si>
  <si>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</si>
  <si>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</si>
  <si>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</si>
  <si>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</si>
  <si>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</si>
  <si>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</si>
  <si>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</si>
  <si>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</si>
  <si>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</si>
  <si>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</si>
  <si>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</si>
  <si>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</si>
  <si>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</si>
  <si>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</si>
  <si>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</si>
  <si>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</si>
  <si>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</si>
  <si>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</si>
  <si>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</si>
  <si>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</si>
  <si>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</si>
  <si>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</si>
  <si>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</si>
  <si>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</si>
  <si>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</si>
  <si>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</si>
  <si>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</si>
  <si>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</si>
  <si>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</si>
  <si>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</si>
  <si>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</si>
  <si>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</si>
  <si>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</si>
  <si>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</si>
  <si>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</si>
  <si>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</si>
  <si>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</si>
  <si>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</si>
  <si>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</si>
  <si>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</si>
  <si>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</si>
  <si>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</si>
  <si>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</si>
  <si>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</si>
  <si>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</si>
  <si>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</si>
  <si>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</si>
  <si>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</si>
  <si>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</si>
  <si>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</si>
  <si>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</si>
  <si>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</si>
  <si>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</si>
  <si>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</si>
  <si>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</si>
  <si>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</si>
  <si>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</si>
  <si>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</si>
  <si>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</si>
  <si>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</si>
  <si>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</si>
  <si>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</si>
  <si>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</si>
  <si>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</si>
  <si>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</si>
  <si>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</si>
  <si>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</si>
  <si>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</si>
  <si>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</si>
  <si>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</si>
  <si>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</si>
  <si>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</si>
  <si>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</si>
  <si>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</si>
  <si>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</si>
  <si>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</si>
  <si>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</si>
  <si>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</si>
  <si>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</si>
  <si>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</si>
  <si>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</si>
  <si>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</si>
  <si>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</si>
  <si>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</si>
  <si>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</si>
  <si>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</si>
  <si>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</si>
  <si>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</si>
  <si>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</si>
  <si>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</si>
  <si>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</si>
  <si>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</si>
  <si>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</si>
  <si>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</si>
  <si>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</si>
  <si>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</si>
  <si>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</si>
  <si>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</si>
  <si>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</si>
  <si>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</si>
  <si>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</si>
  <si>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</si>
  <si>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</si>
  <si>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</si>
  <si>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</si>
  <si>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</si>
  <si>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</si>
  <si>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</si>
  <si>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</si>
  <si>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</si>
  <si>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</si>
  <si>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</si>
  <si>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</si>
  <si>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</si>
  <si>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</si>
  <si>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</si>
  <si>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</si>
  <si>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</si>
  <si>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</si>
  <si>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</si>
  <si>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</si>
  <si>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</si>
  <si>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</si>
  <si>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</si>
  <si>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</si>
  <si>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</si>
  <si>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</si>
  <si>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</si>
  <si>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</si>
  <si>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</si>
  <si>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</si>
  <si>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</si>
  <si>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</si>
  <si>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</si>
  <si>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</si>
  <si>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</si>
  <si>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</si>
  <si>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</si>
  <si>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</si>
  <si>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</si>
  <si>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</si>
  <si>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</si>
  <si>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</si>
  <si>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</si>
  <si>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</si>
  <si>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</si>
  <si>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</si>
  <si>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</si>
  <si>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</si>
  <si>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</si>
  <si>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</si>
  <si>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</si>
  <si>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</si>
  <si>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</si>
  <si>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</si>
  <si>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</si>
  <si>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</si>
  <si>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</si>
  <si>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</si>
  <si>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</si>
  <si>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</si>
  <si>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</si>
  <si>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</si>
  <si>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</si>
  <si>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</si>
  <si>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</si>
  <si>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</si>
  <si>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</si>
  <si>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</si>
  <si>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</si>
  <si>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</si>
  <si>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</si>
  <si>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</si>
  <si>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</si>
  <si>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</si>
  <si>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</si>
  <si>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</si>
  <si>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</si>
  <si>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</si>
  <si>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</si>
  <si>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</si>
  <si>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</si>
  <si>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</si>
  <si>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</si>
  <si>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</si>
  <si>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</si>
  <si>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</si>
  <si>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</si>
  <si>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</si>
  <si>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</si>
  <si>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</si>
  <si>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</si>
  <si>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</si>
  <si>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</si>
  <si>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</si>
  <si>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</si>
  <si>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</si>
  <si>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</si>
  <si>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</si>
  <si>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</si>
  <si>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</si>
  <si>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</si>
  <si>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</si>
  <si>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</si>
  <si>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</si>
  <si>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</si>
  <si>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</si>
  <si>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</si>
  <si>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</si>
  <si>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</si>
  <si>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</si>
  <si>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</si>
  <si>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</si>
  <si>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</si>
  <si>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</si>
  <si>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</si>
  <si>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</si>
  <si>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</si>
  <si>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</si>
  <si>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</si>
  <si>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</si>
  <si>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</si>
  <si>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</si>
  <si>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</si>
  <si>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</si>
  <si>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</si>
  <si>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</si>
  <si>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</si>
  <si>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</si>
  <si>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</si>
  <si>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</si>
  <si>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</si>
  <si>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</si>
  <si>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</si>
  <si>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</si>
  <si>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</si>
  <si>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</si>
  <si>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</si>
  <si>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</si>
  <si>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</si>
  <si>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</si>
  <si>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</si>
  <si>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</si>
  <si>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</si>
  <si>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</si>
  <si>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</si>
  <si>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</si>
  <si>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</si>
  <si>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</si>
  <si>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</si>
  <si>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</si>
  <si>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</si>
  <si>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</si>
  <si>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</si>
  <si>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</si>
  <si>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</si>
  <si>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</si>
  <si>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</si>
  <si>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</si>
  <si>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</si>
  <si>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</si>
  <si>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</si>
  <si>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</si>
  <si>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</si>
  <si>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</si>
  <si>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</si>
  <si>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</si>
  <si>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</si>
  <si>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</si>
  <si>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</si>
  <si>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</si>
  <si>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</si>
  <si>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</si>
  <si>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</si>
  <si>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</si>
  <si>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</si>
  <si>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</si>
  <si>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</si>
  <si>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</si>
  <si>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</si>
  <si>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</si>
  <si>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</si>
  <si>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</si>
  <si>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</si>
  <si>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</si>
  <si>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</si>
  <si>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</si>
  <si>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</si>
  <si>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</si>
  <si>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</si>
  <si>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</si>
  <si>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</si>
  <si>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</si>
  <si>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</si>
  <si>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</si>
  <si>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</si>
  <si>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</si>
  <si>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</si>
  <si>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</si>
  <si>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</si>
  <si>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</si>
  <si>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</si>
  <si>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</si>
  <si>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</si>
  <si>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</si>
  <si>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</si>
  <si>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</si>
  <si>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</si>
  <si>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</si>
  <si>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</si>
  <si>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</si>
  <si>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</si>
  <si>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</si>
  <si>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</si>
  <si>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</si>
  <si>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</si>
  <si>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</si>
  <si>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</si>
  <si>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</si>
  <si>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</si>
  <si>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</si>
  <si>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</si>
  <si>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</si>
  <si>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</si>
  <si>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</si>
  <si>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</si>
  <si>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</si>
  <si>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</si>
  <si>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</si>
  <si>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</si>
  <si>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</si>
  <si>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</si>
  <si>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</si>
  <si>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</si>
  <si>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</si>
  <si>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</si>
  <si>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</si>
  <si>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</si>
  <si>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</si>
  <si>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</si>
  <si>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</si>
  <si>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</si>
  <si>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</si>
  <si>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</si>
  <si>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</si>
  <si>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</si>
  <si>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</si>
  <si>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</si>
  <si>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</si>
  <si>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</si>
  <si>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</si>
  <si>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</si>
  <si>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</si>
  <si>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</si>
  <si>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</si>
  <si>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</si>
  <si>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</si>
  <si>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</si>
  <si>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</si>
  <si>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</si>
  <si>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</si>
  <si>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</si>
  <si>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</si>
  <si>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</si>
  <si>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</si>
  <si>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</si>
  <si>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</si>
  <si>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</si>
  <si>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</si>
  <si>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</si>
  <si>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</si>
  <si>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</si>
  <si>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</si>
  <si>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</si>
  <si>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</si>
  <si>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</si>
  <si>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</si>
  <si>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</si>
  <si>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</si>
  <si>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</si>
  <si>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</si>
  <si>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</si>
  <si>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</si>
  <si>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</si>
  <si>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</si>
  <si>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</si>
  <si>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</si>
  <si>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</si>
  <si>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</si>
  <si>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</si>
  <si>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</si>
  <si>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</si>
  <si>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</si>
  <si>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</si>
  <si>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</si>
  <si>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</si>
  <si>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</si>
  <si>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</si>
  <si>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</si>
  <si>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</si>
  <si>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</si>
  <si>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</si>
  <si>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</si>
  <si>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</si>
  <si>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</si>
  <si>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</si>
  <si>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</si>
  <si>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</si>
  <si>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</si>
  <si>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</si>
  <si>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</si>
  <si>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</si>
  <si>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</si>
  <si>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</si>
  <si>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</si>
  <si>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</si>
  <si>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</si>
  <si>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</si>
  <si>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</si>
  <si>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</si>
  <si>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</si>
  <si>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</si>
  <si>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</si>
  <si>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</si>
  <si>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</si>
  <si>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</si>
  <si>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</si>
  <si>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</si>
  <si>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</si>
  <si>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</si>
  <si>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</si>
  <si>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</si>
  <si>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</si>
  <si>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</si>
  <si>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</si>
  <si>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</si>
  <si>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</si>
  <si>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</si>
  <si>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</si>
  <si>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</si>
  <si>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</si>
  <si>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</si>
  <si>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</si>
  <si>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</si>
  <si>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</si>
  <si>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</si>
  <si>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</si>
  <si>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</si>
  <si>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</si>
  <si>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</si>
  <si>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</si>
  <si>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</si>
  <si>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</si>
  <si>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</si>
  <si>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</si>
  <si>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</si>
  <si>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</si>
  <si>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</si>
  <si>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</si>
  <si>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</si>
  <si>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</si>
  <si>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</si>
  <si>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</si>
  <si>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</si>
  <si>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</si>
  <si>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</si>
  <si>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</si>
  <si>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</si>
  <si>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</si>
  <si>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</si>
  <si>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</si>
  <si>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</si>
  <si>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</si>
  <si>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</si>
  <si>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</si>
  <si>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</si>
  <si>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</si>
  <si>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</si>
  <si>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</si>
  <si>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</si>
  <si>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</si>
  <si>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</si>
  <si>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</si>
  <si>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</si>
  <si>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</si>
  <si>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</si>
  <si>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</si>
  <si>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</si>
  <si>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</si>
  <si>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</si>
  <si>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</si>
  <si>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</si>
  <si>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</si>
  <si>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</si>
  <si>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</si>
  <si>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</si>
  <si>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</si>
  <si>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</si>
  <si>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</si>
  <si>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</si>
  <si>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</si>
  <si>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</si>
  <si>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</si>
  <si>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</si>
  <si>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</si>
  <si>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</si>
  <si>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</si>
  <si>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</si>
  <si>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</si>
  <si>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</si>
  <si>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</si>
  <si>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</si>
  <si>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</si>
  <si>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</si>
  <si>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</si>
  <si>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</si>
  <si>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</si>
  <si>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</si>
  <si>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</si>
  <si>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</si>
  <si>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</si>
  <si>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</si>
  <si>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</si>
  <si>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</si>
  <si>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</si>
  <si>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</si>
  <si>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</si>
  <si>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</si>
  <si>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</si>
  <si>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</si>
  <si>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</si>
  <si>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</si>
  <si>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</si>
  <si>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</si>
  <si>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</si>
  <si>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</si>
  <si>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</si>
  <si>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</si>
  <si>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</si>
  <si>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</si>
  <si>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</si>
  <si>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</si>
  <si>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</si>
  <si>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</si>
  <si>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</si>
  <si>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</si>
  <si>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</si>
  <si>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</si>
  <si>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</si>
  <si>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</si>
  <si>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</si>
  <si>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</si>
  <si>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</si>
  <si>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</si>
  <si>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</si>
  <si>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</si>
  <si>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</si>
  <si>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</si>
  <si>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</si>
  <si>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</si>
  <si>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</si>
  <si>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</si>
  <si>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</si>
  <si>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</si>
  <si>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</si>
  <si>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</si>
  <si>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</si>
  <si>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</si>
  <si>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</si>
  <si>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</si>
  <si>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</si>
  <si>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</si>
  <si>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</si>
  <si>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</si>
  <si>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</si>
  <si>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</si>
  <si>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</si>
  <si>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</si>
  <si>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</si>
  <si>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</si>
  <si>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</si>
  <si>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</si>
  <si>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</si>
  <si>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</si>
  <si>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</si>
  <si>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</si>
  <si>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</si>
  <si>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</si>
  <si>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</si>
  <si>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</si>
  <si>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</si>
  <si>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</si>
  <si>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</si>
  <si>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</si>
  <si>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</si>
  <si>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</si>
  <si>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</si>
  <si>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</si>
  <si>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</si>
  <si>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</si>
  <si>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</si>
  <si>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</si>
  <si>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</si>
  <si>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</si>
  <si>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</si>
  <si>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</si>
  <si>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</si>
  <si>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</si>
  <si>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</si>
  <si>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</si>
  <si>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</si>
  <si>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</si>
  <si>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</si>
  <si>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</si>
  <si>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</si>
  <si>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</si>
  <si>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</si>
  <si>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</si>
  <si>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</si>
  <si>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</si>
  <si>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</si>
  <si>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</si>
  <si>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</si>
  <si>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</si>
  <si>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</si>
  <si>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</si>
  <si>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</si>
  <si>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</si>
  <si>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</si>
  <si>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</si>
  <si>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</si>
  <si>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</si>
  <si>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</si>
  <si>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</si>
  <si>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</si>
  <si>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</si>
  <si>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</si>
  <si>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</si>
  <si>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</si>
  <si>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</si>
  <si>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</si>
  <si>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</si>
  <si>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</si>
  <si>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</si>
  <si>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</si>
  <si>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</si>
  <si>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</si>
  <si>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</si>
  <si>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</si>
  <si>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</si>
  <si>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</si>
  <si>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</si>
  <si>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</si>
  <si>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</si>
  <si>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</si>
  <si>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</si>
  <si>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</si>
  <si>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</si>
  <si>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</si>
  <si>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</si>
  <si>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</si>
  <si>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</si>
  <si>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</si>
  <si>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</si>
  <si>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</si>
  <si>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</si>
  <si>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</si>
  <si>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</si>
  <si>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</si>
  <si>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</si>
  <si>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</si>
  <si>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</si>
  <si>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</si>
  <si>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</si>
  <si>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</si>
  <si>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</si>
  <si>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</si>
  <si>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</si>
  <si>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</si>
  <si>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</si>
  <si>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</si>
  <si>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</si>
  <si>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</si>
  <si>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</si>
  <si>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</si>
  <si>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</si>
  <si>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</si>
  <si>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</si>
  <si>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</si>
  <si>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</si>
  <si>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</si>
  <si>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</si>
  <si>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</si>
  <si>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</si>
  <si>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</si>
  <si>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</si>
  <si>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</si>
  <si>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</si>
  <si>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</si>
  <si>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</si>
  <si>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</si>
  <si>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</si>
  <si>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</si>
  <si>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</si>
  <si>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</si>
  <si>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</si>
  <si>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</si>
  <si>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</si>
  <si>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</si>
  <si>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</si>
  <si>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</si>
  <si>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</si>
  <si>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</si>
  <si>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</si>
  <si>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</si>
  <si>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</si>
  <si>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</si>
  <si>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</si>
  <si>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</si>
  <si>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</si>
  <si>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</si>
  <si>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</si>
  <si>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</si>
  <si>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</si>
  <si>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</si>
  <si>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</si>
  <si>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</si>
  <si>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</si>
  <si>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</si>
  <si>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</si>
  <si>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</si>
  <si>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</si>
  <si>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</si>
  <si>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</si>
  <si>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</si>
  <si>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</si>
  <si>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</si>
  <si>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</si>
  <si>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</si>
  <si>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</si>
  <si>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</si>
  <si>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</si>
  <si>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</si>
  <si>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</si>
  <si>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</si>
  <si>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</si>
  <si>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</si>
  <si>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</si>
  <si>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</si>
  <si>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</si>
  <si>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</si>
  <si>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</si>
  <si>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</si>
  <si>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</si>
  <si>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</si>
  <si>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</si>
  <si>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</si>
  <si>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</si>
  <si>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</si>
  <si>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</si>
  <si>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</si>
  <si>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</si>
  <si>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</si>
  <si>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</si>
  <si>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</si>
  <si>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</si>
  <si>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</si>
  <si>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</si>
  <si>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</si>
  <si>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</si>
  <si>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</si>
  <si>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</si>
  <si>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</si>
  <si>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</si>
  <si>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</si>
  <si>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</si>
  <si>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</si>
  <si>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</si>
  <si>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</si>
  <si>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</si>
  <si>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</si>
  <si>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</si>
  <si>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</si>
  <si>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</si>
  <si>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</si>
  <si>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</si>
  <si>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</si>
  <si>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</si>
  <si>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</si>
  <si>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</si>
  <si>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</si>
  <si>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</si>
  <si>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</si>
  <si>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</si>
  <si>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</si>
  <si>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</si>
  <si>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</si>
  <si>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</si>
  <si>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</si>
  <si>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</si>
  <si>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</si>
  <si>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</si>
  <si>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</si>
  <si>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</si>
  <si>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</si>
  <si>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</si>
  <si>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</si>
  <si>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</si>
  <si>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</si>
  <si>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</si>
  <si>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</si>
  <si>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</si>
  <si>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</si>
  <si>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</si>
  <si>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</si>
  <si>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</si>
  <si>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</si>
  <si>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</si>
  <si>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</si>
  <si>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</si>
  <si>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</si>
  <si>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</si>
  <si>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</si>
  <si>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</si>
  <si>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</si>
  <si>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</si>
  <si>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</si>
  <si>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</si>
  <si>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</si>
  <si>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</si>
  <si>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</si>
  <si>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</si>
  <si>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</si>
  <si>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</si>
  <si>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</si>
  <si>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</si>
  <si>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</si>
  <si>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</si>
  <si>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</si>
  <si>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</si>
  <si>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</si>
  <si>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</si>
  <si>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</si>
  <si>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</si>
  <si>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</si>
  <si>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</si>
  <si>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</si>
  <si>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</si>
  <si>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</si>
  <si>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</si>
  <si>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</si>
  <si>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</si>
  <si>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</si>
  <si>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</si>
  <si>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</si>
  <si>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</si>
  <si>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</si>
  <si>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</si>
  <si>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</si>
  <si>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</si>
  <si>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</si>
  <si>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</si>
  <si>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</si>
  <si>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</si>
  <si>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</si>
  <si>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</si>
  <si>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</si>
  <si>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</si>
  <si>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</si>
  <si>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</si>
  <si>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</si>
  <si>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</si>
  <si>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</si>
  <si>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</si>
  <si>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</si>
  <si>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</si>
  <si>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</si>
  <si>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</si>
  <si>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</si>
  <si>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</si>
  <si>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</si>
  <si>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</si>
  <si>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</si>
  <si>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</si>
  <si>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</si>
  <si>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</si>
  <si>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</si>
  <si>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</si>
  <si>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</si>
  <si>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</si>
  <si>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</si>
  <si>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</si>
  <si>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</si>
  <si>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</si>
  <si>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</si>
  <si>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</si>
  <si>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</si>
  <si>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</si>
  <si>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</si>
  <si>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</si>
  <si>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</si>
  <si>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</si>
  <si>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</si>
  <si>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</si>
  <si>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</si>
  <si>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</si>
  <si>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</si>
  <si>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</si>
  <si>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</si>
  <si>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</si>
  <si>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</si>
  <si>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</si>
  <si>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</si>
  <si>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</si>
  <si>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</si>
  <si>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</si>
  <si>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</si>
  <si>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</si>
  <si>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</si>
  <si>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</si>
  <si>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</si>
  <si>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</si>
  <si>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</si>
  <si>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</si>
  <si>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</si>
  <si>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</si>
  <si>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</si>
  <si>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</si>
  <si>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</si>
  <si>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</si>
  <si>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</si>
  <si>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</si>
  <si>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</si>
  <si>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</si>
  <si>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</si>
  <si>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</si>
  <si>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</si>
  <si>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</si>
  <si>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</si>
  <si>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</si>
  <si>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</si>
  <si>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</si>
  <si>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</si>
  <si>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</si>
  <si>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</si>
  <si>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</si>
  <si>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</si>
  <si>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</si>
  <si>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</si>
  <si>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</si>
  <si>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</si>
  <si>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</si>
  <si>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</si>
  <si>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</si>
  <si>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</si>
  <si>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</si>
  <si>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</si>
  <si>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</si>
  <si>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</si>
  <si>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</si>
  <si>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</si>
  <si>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</si>
  <si>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</si>
  <si>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</si>
  <si>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</si>
  <si>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</si>
  <si>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</si>
  <si>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</si>
  <si>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</si>
  <si>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</si>
  <si>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</si>
  <si>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</si>
  <si>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</si>
  <si>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</si>
  <si>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</si>
  <si>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</si>
  <si>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</si>
  <si>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</si>
  <si>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</si>
  <si>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</si>
  <si>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</si>
  <si>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</si>
  <si>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</si>
  <si>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</si>
  <si>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</si>
  <si>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</si>
  <si>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</si>
  <si>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</si>
  <si>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</si>
  <si>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</si>
  <si>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</si>
  <si>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</si>
  <si>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</si>
  <si>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</si>
  <si>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</si>
  <si>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</si>
  <si>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</si>
  <si>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</si>
  <si>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</si>
  <si>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</si>
  <si>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</si>
  <si>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</si>
  <si>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</si>
  <si>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</si>
  <si>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</si>
  <si>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</si>
  <si>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</si>
  <si>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</si>
  <si>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</si>
  <si>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</si>
  <si>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</si>
  <si>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</si>
  <si>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</si>
  <si>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</si>
  <si>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</si>
  <si>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</si>
  <si>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</si>
  <si>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</si>
  <si>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</si>
  <si>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</si>
  <si>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</si>
  <si>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</si>
  <si>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</si>
  <si>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</si>
  <si>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</si>
  <si>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</si>
  <si>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</si>
  <si>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</si>
  <si>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</si>
  <si>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</si>
  <si>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</si>
  <si>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</si>
  <si>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</si>
  <si>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</si>
  <si>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</si>
  <si>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</si>
  <si>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</si>
  <si>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</si>
  <si>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</si>
  <si>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</si>
  <si>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</si>
  <si>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</si>
  <si>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</si>
  <si>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</si>
  <si>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</si>
  <si>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</si>
  <si>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</si>
  <si>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</si>
  <si>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</si>
  <si>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</si>
  <si>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</si>
  <si>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</si>
  <si>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</si>
  <si>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</si>
  <si>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</si>
  <si>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</si>
  <si>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</si>
  <si>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</si>
  <si>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</si>
  <si>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</si>
  <si>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</si>
  <si>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</si>
  <si>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</si>
  <si>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</si>
  <si>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</si>
  <si>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</si>
  <si>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</si>
  <si>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</si>
  <si>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</si>
  <si>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</si>
  <si>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</si>
  <si>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</si>
  <si>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</si>
  <si>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</si>
  <si>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</si>
  <si>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</si>
  <si>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</si>
  <si>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</si>
  <si>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</si>
  <si>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</si>
  <si>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</si>
  <si>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</si>
  <si>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</si>
  <si>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</si>
  <si>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</si>
  <si>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</si>
  <si>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</si>
  <si>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</si>
  <si>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</si>
  <si>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</si>
  <si>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</si>
  <si>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</si>
  <si>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</si>
  <si>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</si>
  <si>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</si>
  <si>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</si>
  <si>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</si>
  <si>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</si>
  <si>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</si>
  <si>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</si>
  <si>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</si>
  <si>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</si>
  <si>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</si>
  <si>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</si>
  <si>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</si>
  <si>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</si>
  <si>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</si>
  <si>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</si>
  <si>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</si>
  <si>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</si>
  <si>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</si>
  <si>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</si>
  <si>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</si>
  <si>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</si>
  <si>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</si>
  <si>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</si>
  <si>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</si>
  <si>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</si>
  <si>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</si>
  <si>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</si>
  <si>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</si>
  <si>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</si>
  <si>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</si>
  <si>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</si>
  <si>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</si>
  <si>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</si>
  <si>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</si>
  <si>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</si>
  <si>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</si>
  <si>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</si>
  <si>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</si>
  <si>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</si>
  <si>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</si>
  <si>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</si>
  <si>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</si>
  <si>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</si>
  <si>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</si>
  <si>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</si>
  <si>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</si>
  <si>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</si>
  <si>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</si>
  <si>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</si>
  <si>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</si>
  <si>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</si>
  <si>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</si>
  <si>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</si>
  <si>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</si>
  <si>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</si>
  <si>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</si>
  <si>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</si>
  <si>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</si>
  <si>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</si>
  <si>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</si>
  <si>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</si>
  <si>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</si>
  <si>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</si>
  <si>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</si>
  <si>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</si>
  <si>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</si>
  <si>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</si>
  <si>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</si>
  <si>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</si>
  <si>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</si>
  <si>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</si>
  <si>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</si>
  <si>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</si>
  <si>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</si>
  <si>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</si>
  <si>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</si>
  <si>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</si>
  <si>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</si>
  <si>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</si>
  <si>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</si>
  <si>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</si>
  <si>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</si>
  <si>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</si>
  <si>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</si>
  <si>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</si>
  <si>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</si>
  <si>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</si>
  <si>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</si>
  <si>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</si>
  <si>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</si>
  <si>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</si>
  <si>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</si>
  <si>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</si>
  <si>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</si>
  <si>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</si>
  <si>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</si>
  <si>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</si>
  <si>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</si>
  <si>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</si>
  <si>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</si>
  <si>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</si>
  <si>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</si>
  <si>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</si>
  <si>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</si>
  <si>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</si>
  <si>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</si>
  <si>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</si>
  <si>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</si>
  <si>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</si>
  <si>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</si>
  <si>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</si>
  <si>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</si>
  <si>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</si>
  <si>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</si>
  <si>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</si>
  <si>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</si>
  <si>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</si>
  <si>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</si>
  <si>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</si>
  <si>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</si>
  <si>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</si>
  <si>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</si>
  <si>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</si>
  <si>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</si>
  <si>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</si>
  <si>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</si>
  <si>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</si>
  <si>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</si>
  <si>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</si>
  <si>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</si>
  <si>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</si>
  <si>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</si>
  <si>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</si>
  <si>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</si>
  <si>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</si>
  <si>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</si>
  <si>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</si>
  <si>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</si>
  <si>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</si>
  <si>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</si>
  <si>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</si>
  <si>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</si>
  <si>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</si>
  <si>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</si>
  <si>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</si>
  <si>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</si>
  <si>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</si>
  <si>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</si>
  <si>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</si>
  <si>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</si>
  <si>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</si>
  <si>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</si>
  <si>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</si>
  <si>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</si>
  <si>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</si>
  <si>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</si>
  <si>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</si>
  <si>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</si>
  <si>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</si>
  <si>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</si>
  <si>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</si>
  <si>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</si>
  <si>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</si>
  <si>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</si>
  <si>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</si>
  <si>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</si>
  <si>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</si>
  <si>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</si>
  <si>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</si>
  <si>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</si>
  <si>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</si>
  <si>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</si>
  <si>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</si>
  <si>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</si>
  <si>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</si>
  <si>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</si>
  <si>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</si>
  <si>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</si>
  <si>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</si>
  <si>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</si>
  <si>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</si>
  <si>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</si>
  <si>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</si>
  <si>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</si>
  <si>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</si>
  <si>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</si>
  <si>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</si>
  <si>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</si>
  <si>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</si>
  <si>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</si>
  <si>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</si>
  <si>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</si>
  <si>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</si>
  <si>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</si>
  <si>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</si>
  <si>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</si>
  <si>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</si>
  <si>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</si>
  <si>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</si>
  <si>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</si>
  <si>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</si>
  <si>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</si>
  <si>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</si>
  <si>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</si>
  <si>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</si>
  <si>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</si>
  <si>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</si>
  <si>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</si>
  <si>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</si>
  <si>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</si>
  <si>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</si>
  <si>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</si>
  <si>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</si>
  <si>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</si>
  <si>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</si>
  <si>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</si>
  <si>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</si>
  <si>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</si>
  <si>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</si>
  <si>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</si>
  <si>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</si>
  <si>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</si>
  <si>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</si>
  <si>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</si>
  <si>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</si>
  <si>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</si>
  <si>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</si>
  <si>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</si>
  <si>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</si>
  <si>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</si>
  <si>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</si>
  <si>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</si>
  <si>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</si>
  <si>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</si>
  <si>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</si>
  <si>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</si>
  <si>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</si>
  <si>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</si>
  <si>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</si>
  <si>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</si>
  <si>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</si>
  <si>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</si>
  <si>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</si>
  <si>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</si>
  <si>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</si>
  <si>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</si>
  <si>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</si>
  <si>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</si>
  <si>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</si>
  <si>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</si>
  <si>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</si>
  <si>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</si>
  <si>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</si>
  <si>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</si>
  <si>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</si>
  <si>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</si>
  <si>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</si>
  <si>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</si>
  <si>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</si>
  <si>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</si>
  <si>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</si>
  <si>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</si>
  <si>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</si>
  <si>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</si>
  <si>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</si>
  <si>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</si>
  <si>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</si>
  <si>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</si>
  <si>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</si>
  <si>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</si>
  <si>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</si>
  <si>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</si>
  <si>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</si>
  <si>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</si>
  <si>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</si>
  <si>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</si>
  <si>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</si>
  <si>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</si>
  <si>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</si>
  <si>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</si>
  <si>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</si>
  <si>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</si>
  <si>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</si>
  <si>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</si>
  <si>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</si>
  <si>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</si>
  <si>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</si>
  <si>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</si>
  <si>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</si>
  <si>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</si>
  <si>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</si>
  <si>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</si>
  <si>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</si>
  <si>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</si>
  <si>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</si>
  <si>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</si>
  <si>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</si>
  <si>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</si>
  <si>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</si>
  <si>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</si>
  <si>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</si>
  <si>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</si>
  <si>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</si>
  <si>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</si>
  <si>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</si>
  <si>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</si>
  <si>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</si>
  <si>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</si>
  <si>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</si>
  <si>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</si>
  <si>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</si>
  <si>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</si>
  <si>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</si>
  <si>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</si>
  <si>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</si>
  <si>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</si>
  <si>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</si>
  <si>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</si>
  <si>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</si>
  <si>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</si>
  <si>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</si>
  <si>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</si>
  <si>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</si>
  <si>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</si>
  <si>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</si>
  <si>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</si>
  <si>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</si>
  <si>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</si>
  <si>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</si>
  <si>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</si>
  <si>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</si>
  <si>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</si>
  <si>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</si>
  <si>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</si>
  <si>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</si>
  <si>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</si>
  <si>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</si>
  <si>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</si>
  <si>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</si>
  <si>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</si>
  <si>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</si>
  <si>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</si>
  <si>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</si>
  <si>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</si>
  <si>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</si>
  <si>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</si>
  <si>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</si>
  <si>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</si>
  <si>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</si>
  <si>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</si>
  <si>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</si>
  <si>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</si>
  <si>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</si>
  <si>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</si>
  <si>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</si>
  <si>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</si>
  <si>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</si>
  <si>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</si>
  <si>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</si>
  <si>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</si>
  <si>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</si>
  <si>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</si>
  <si>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</si>
  <si>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</si>
  <si>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</si>
  <si>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</si>
  <si>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</si>
  <si>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</si>
  <si>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</si>
  <si>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</si>
  <si>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</si>
  <si>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</si>
  <si>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</si>
  <si>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</si>
  <si>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</si>
  <si>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</si>
  <si>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</si>
  <si>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</si>
  <si>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</si>
  <si>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</si>
  <si>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</si>
  <si>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</si>
  <si>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</si>
  <si>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</si>
  <si>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</si>
  <si>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</si>
  <si>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</si>
  <si>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</si>
  <si>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</si>
  <si>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</si>
  <si>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</si>
  <si>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</si>
  <si>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</si>
  <si>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</si>
  <si>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</si>
  <si>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</si>
  <si>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</si>
  <si>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</si>
  <si>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</si>
  <si>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</si>
  <si>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</si>
  <si>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</si>
  <si>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</si>
  <si>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</si>
  <si>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</si>
  <si>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</si>
  <si>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</si>
  <si>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</si>
  <si>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</si>
  <si>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</si>
  <si>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</si>
  <si>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</si>
  <si>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</si>
  <si>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</si>
  <si>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</si>
  <si>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</si>
  <si>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</si>
  <si>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</si>
  <si>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</si>
  <si>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</si>
  <si>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</si>
  <si>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</si>
  <si>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</si>
  <si>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</si>
  <si>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</si>
  <si>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</si>
  <si>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</si>
  <si>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</si>
  <si>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</si>
  <si>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</si>
  <si>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</si>
  <si>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</si>
  <si>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</si>
  <si>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</si>
  <si>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</si>
  <si>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</si>
  <si>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</si>
  <si>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</si>
  <si>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</si>
  <si>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</si>
  <si>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</si>
  <si>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</si>
  <si>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</si>
  <si>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</si>
  <si>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</si>
  <si>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</si>
  <si>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</si>
  <si>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</si>
  <si>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</si>
  <si>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</si>
  <si>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</si>
  <si>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</si>
  <si>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</si>
  <si>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</si>
  <si>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</si>
  <si>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</si>
  <si>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</si>
  <si>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</si>
  <si>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</si>
  <si>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</si>
  <si>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</si>
  <si>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</si>
  <si>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</si>
  <si>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</si>
  <si>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</si>
  <si>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</si>
  <si>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</si>
  <si>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</si>
  <si>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</si>
  <si>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</si>
  <si>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</si>
  <si>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</si>
  <si>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</si>
  <si>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</si>
  <si>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</si>
  <si>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</si>
  <si>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</si>
  <si>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</si>
  <si>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</si>
  <si>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</si>
  <si>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</si>
  <si>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</si>
  <si>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</si>
  <si>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</si>
  <si>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</si>
  <si>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</si>
  <si>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</si>
  <si>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</si>
  <si>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</si>
  <si>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</si>
  <si>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</si>
  <si>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</si>
  <si>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</si>
  <si>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</si>
  <si>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</si>
  <si>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</si>
  <si>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</si>
  <si>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</si>
  <si>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</si>
  <si>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</si>
  <si>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</si>
  <si>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</si>
  <si>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</si>
  <si>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</si>
  <si>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</si>
  <si>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</si>
  <si>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</si>
  <si>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</si>
  <si>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</si>
  <si>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</si>
  <si>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</si>
  <si>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</si>
  <si>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</si>
  <si>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</si>
  <si>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</si>
  <si>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</si>
  <si>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</si>
  <si>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</si>
  <si>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</si>
  <si>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</si>
  <si>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</si>
  <si>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</si>
  <si>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</si>
  <si>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</si>
  <si>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</si>
  <si>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</si>
  <si>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</si>
  <si>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</si>
  <si>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</si>
  <si>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</si>
  <si>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</si>
  <si>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</si>
  <si>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</si>
  <si>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</si>
  <si>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</si>
  <si>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</si>
  <si>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</si>
  <si>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</si>
  <si>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</si>
  <si>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</si>
  <si>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</si>
  <si>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</si>
  <si>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</si>
  <si>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</si>
  <si>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</si>
  <si>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</si>
  <si>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</si>
  <si>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</si>
  <si>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</si>
  <si>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</si>
  <si>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</si>
  <si>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</si>
  <si>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</si>
  <si>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</si>
  <si>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</si>
  <si>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</si>
  <si>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</si>
  <si>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</si>
  <si>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</si>
  <si>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</si>
  <si>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</si>
  <si>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</si>
  <si>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</si>
  <si>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</si>
  <si>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</si>
  <si>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</si>
  <si>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</si>
  <si>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</si>
  <si>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</si>
  <si>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</si>
  <si>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</si>
  <si>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</si>
  <si>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</si>
  <si>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</si>
  <si>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</si>
  <si>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</si>
  <si>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</si>
  <si>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</si>
  <si>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</si>
  <si>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</si>
  <si>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</si>
  <si>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</si>
  <si>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</si>
  <si>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</si>
  <si>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</si>
  <si>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</si>
  <si>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</si>
  <si>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</si>
  <si>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</si>
  <si>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</si>
  <si>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</si>
  <si>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</si>
  <si>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</si>
  <si>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</si>
  <si>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</si>
  <si>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</si>
  <si>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</si>
  <si>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</si>
  <si>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</si>
  <si>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</si>
  <si>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</si>
  <si>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</si>
  <si>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</si>
  <si>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</si>
  <si>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</si>
  <si>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</si>
  <si>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</si>
  <si>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</si>
  <si>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</si>
  <si>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</si>
  <si>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</si>
  <si>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</si>
  <si>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</si>
  <si>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</si>
  <si>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</si>
  <si>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</si>
  <si>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</si>
  <si>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</si>
  <si>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</si>
  <si>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</si>
  <si>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</si>
  <si>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</si>
  <si>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</si>
  <si>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</si>
  <si>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</si>
  <si>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</si>
  <si>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</si>
  <si>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</si>
  <si>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</si>
  <si>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</si>
  <si>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</si>
  <si>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</si>
  <si>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</si>
  <si>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</si>
  <si>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</si>
  <si>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</si>
  <si>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</si>
  <si>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</si>
  <si>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</si>
  <si>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</si>
  <si>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</si>
  <si>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</si>
  <si>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</si>
  <si>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</si>
  <si>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</si>
  <si>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</si>
  <si>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</si>
  <si>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</si>
  <si>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</si>
  <si>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</si>
  <si>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</si>
  <si>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</si>
  <si>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</si>
  <si>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</si>
  <si>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</si>
  <si>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</si>
  <si>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</si>
  <si>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</si>
  <si>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</si>
  <si>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</si>
  <si>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</si>
  <si>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</si>
  <si>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</si>
  <si>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</si>
  <si>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</si>
  <si>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</si>
  <si>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</si>
  <si>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</si>
  <si>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</si>
  <si>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</si>
  <si>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</si>
  <si>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</si>
  <si>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</si>
  <si>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</si>
  <si>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</si>
  <si>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</si>
  <si>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</si>
  <si>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</si>
  <si>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</si>
  <si>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</si>
  <si>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</si>
  <si>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</si>
  <si>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</si>
  <si>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</si>
  <si>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</si>
  <si>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</si>
  <si>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</si>
  <si>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</si>
  <si>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</si>
  <si>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</si>
  <si>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</si>
  <si>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</si>
  <si>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</si>
  <si>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</si>
  <si>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</si>
  <si>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</si>
  <si>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</si>
  <si>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</si>
  <si>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</si>
  <si>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</si>
  <si>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</si>
  <si>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</si>
  <si>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</si>
  <si>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</si>
  <si>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</si>
  <si>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</si>
  <si>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</si>
  <si>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</si>
  <si>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</si>
  <si>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</si>
  <si>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</si>
  <si>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</si>
  <si>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</si>
  <si>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</si>
  <si>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</si>
  <si>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</si>
  <si>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</si>
  <si>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</si>
  <si>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</si>
  <si>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</si>
  <si>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</si>
  <si>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</si>
  <si>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</si>
  <si>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</si>
  <si>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</si>
  <si>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</si>
  <si>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</si>
  <si>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</si>
  <si>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</si>
  <si>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</si>
  <si>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</si>
  <si>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</si>
  <si>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</si>
  <si>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</si>
  <si>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</si>
  <si>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</si>
  <si>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</si>
  <si>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</si>
  <si>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</si>
  <si>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</si>
  <si>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</si>
  <si>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</si>
  <si>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</si>
  <si>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</si>
  <si>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</si>
  <si>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</si>
  <si>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</si>
  <si>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</si>
  <si>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</si>
  <si>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</si>
  <si>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</si>
  <si>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</si>
  <si>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</si>
  <si>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</si>
  <si>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</si>
  <si>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</si>
  <si>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</si>
  <si>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</si>
  <si>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</si>
  <si>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</si>
  <si>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</si>
  <si>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</si>
  <si>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</si>
  <si>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</si>
  <si>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</si>
  <si>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</si>
  <si>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</si>
  <si>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</si>
  <si>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</si>
  <si>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</si>
  <si>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</si>
  <si>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</si>
  <si>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</si>
  <si>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</si>
  <si>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</si>
  <si>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</si>
  <si>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</si>
  <si>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</si>
  <si>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</si>
  <si>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</si>
  <si>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</si>
  <si>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</si>
  <si>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</si>
  <si>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</si>
  <si>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</si>
  <si>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</si>
  <si>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</si>
  <si>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</si>
  <si>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</si>
  <si>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</si>
  <si>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</si>
  <si>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</si>
  <si>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</si>
  <si>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</si>
  <si>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</si>
  <si>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</si>
  <si>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</si>
  <si>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</si>
  <si>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</si>
  <si>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</si>
  <si>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</si>
  <si>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</si>
  <si>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</si>
  <si>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</si>
  <si>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</si>
  <si>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</si>
  <si>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</si>
  <si>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</si>
  <si>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</si>
  <si>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</si>
  <si>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</si>
  <si>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</si>
  <si>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</si>
  <si>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</si>
  <si>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</si>
  <si>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</si>
  <si>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</si>
  <si>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</si>
  <si>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</si>
  <si>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</si>
  <si>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</si>
  <si>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</si>
  <si>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</si>
  <si>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</si>
  <si>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</si>
  <si>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</si>
  <si>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</si>
  <si>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</si>
  <si>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</si>
  <si>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</si>
  <si>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</si>
  <si>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</si>
  <si>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</si>
  <si>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</si>
  <si>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</si>
  <si>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</si>
  <si>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</si>
  <si>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</si>
  <si>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</si>
  <si>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</si>
  <si>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</si>
  <si>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</si>
  <si>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</si>
  <si>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</si>
  <si>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</si>
  <si>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</si>
  <si>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</si>
  <si>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</si>
  <si>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</si>
  <si>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</si>
  <si>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</si>
  <si>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</si>
  <si>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</si>
  <si>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</si>
  <si>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</si>
  <si>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</si>
  <si>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</si>
  <si>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</si>
  <si>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</si>
  <si>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</si>
  <si>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</si>
  <si>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</si>
  <si>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</si>
  <si>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</si>
  <si>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</si>
  <si>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</si>
  <si>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</si>
  <si>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</si>
  <si>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</si>
  <si>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</si>
  <si>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</si>
  <si>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</si>
  <si>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</si>
  <si>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</si>
  <si>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</si>
  <si>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</si>
  <si>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</si>
  <si>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</si>
  <si>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</si>
  <si>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</si>
  <si>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</si>
  <si>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</si>
  <si>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</si>
  <si>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</si>
  <si>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</si>
  <si>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</si>
  <si>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</si>
  <si>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</si>
  <si>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</si>
  <si>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</si>
  <si>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</si>
  <si>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</si>
  <si>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</si>
  <si>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</si>
  <si>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</si>
  <si>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</si>
  <si>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</si>
  <si>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</si>
  <si>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</si>
  <si>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</si>
  <si>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</si>
  <si>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</si>
  <si>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</si>
  <si>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</si>
  <si>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</si>
  <si>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</si>
  <si>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</si>
  <si>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</si>
  <si>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</si>
  <si>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</si>
  <si>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</si>
  <si>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</si>
  <si>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</si>
  <si>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</si>
  <si>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</si>
  <si>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</si>
  <si>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</si>
  <si>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</si>
  <si>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</si>
  <si>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</si>
  <si>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</si>
  <si>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</si>
  <si>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</si>
  <si>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</si>
  <si>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</si>
  <si>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</si>
  <si>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</si>
  <si>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</si>
  <si>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</si>
  <si>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</si>
  <si>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</si>
  <si>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</si>
  <si>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</si>
  <si>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</si>
  <si>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</si>
  <si>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</si>
  <si>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</si>
  <si>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</si>
  <si>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</si>
  <si>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</si>
  <si>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</si>
  <si>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</si>
  <si>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</si>
  <si>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</si>
  <si>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</si>
  <si>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</si>
  <si>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</si>
  <si>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</si>
  <si>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</si>
  <si>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</si>
  <si>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</si>
  <si>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</si>
  <si>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</si>
  <si>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</si>
  <si>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</si>
  <si>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</si>
  <si>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</si>
  <si>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</si>
  <si>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</si>
  <si>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</si>
  <si>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</si>
  <si>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</si>
  <si>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</si>
  <si>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</si>
  <si>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</si>
  <si>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</si>
  <si>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</si>
  <si>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</si>
  <si>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</si>
  <si>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</si>
  <si>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</si>
  <si>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</si>
  <si>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</si>
  <si>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</si>
  <si>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</si>
  <si>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</si>
  <si>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</si>
  <si>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</si>
  <si>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</si>
  <si>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</si>
  <si>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</si>
  <si>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</si>
  <si>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</si>
  <si>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</si>
  <si>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</si>
  <si>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</si>
  <si>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</si>
  <si>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</si>
  <si>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</si>
  <si>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</si>
  <si>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</si>
  <si>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</si>
  <si>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</si>
  <si>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</si>
  <si>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</si>
  <si>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</si>
  <si>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</si>
  <si>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</si>
  <si>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</si>
  <si>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</si>
  <si>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</si>
  <si>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</si>
  <si>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</si>
  <si>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</si>
  <si>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</si>
  <si>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</si>
  <si>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</si>
  <si>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</si>
  <si>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</si>
  <si>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</si>
  <si>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</si>
  <si>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</si>
  <si>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</si>
  <si>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</si>
  <si>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</si>
  <si>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</si>
  <si>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</si>
  <si>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</si>
  <si>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</si>
  <si>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</si>
  <si>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</si>
  <si>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</si>
  <si>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</si>
  <si>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</si>
  <si>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</si>
  <si>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</si>
  <si>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</si>
  <si>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</si>
  <si>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</si>
  <si>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</si>
  <si>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</si>
  <si>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</si>
  <si>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</si>
  <si>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</si>
  <si>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</si>
  <si>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</si>
  <si>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</si>
  <si>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</si>
  <si>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</si>
  <si>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</si>
  <si>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</si>
  <si>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</si>
  <si>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</si>
  <si>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</si>
  <si>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</si>
  <si>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</si>
  <si>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</si>
  <si>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</si>
  <si>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</si>
  <si>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</si>
  <si>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</si>
  <si>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</si>
  <si>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</si>
  <si>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</si>
  <si>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</si>
  <si>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</si>
  <si>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</si>
  <si>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</si>
  <si>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</si>
  <si>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</si>
  <si>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</si>
  <si>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</si>
  <si>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</si>
  <si>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</si>
  <si>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</si>
  <si>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</si>
  <si>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</si>
  <si>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</si>
  <si>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</si>
  <si>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</si>
  <si>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</si>
  <si>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</si>
  <si>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</si>
  <si>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</si>
  <si>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</si>
  <si>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</si>
  <si>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</si>
  <si>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</si>
  <si>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</si>
  <si>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</si>
  <si>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</si>
  <si>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</si>
  <si>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</si>
  <si>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</si>
  <si>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</si>
  <si>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</si>
  <si>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</si>
  <si>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</si>
  <si>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</si>
  <si>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</si>
  <si>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</si>
  <si>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</si>
  <si>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</si>
  <si>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</si>
  <si>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</si>
  <si>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</si>
  <si>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</si>
  <si>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</si>
  <si>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</si>
  <si>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</si>
  <si>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</si>
  <si>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</si>
  <si>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</si>
  <si>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</si>
  <si>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</si>
  <si>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</si>
  <si>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</si>
  <si>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</si>
  <si>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</si>
  <si>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</si>
  <si>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</si>
  <si>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</si>
  <si>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</si>
  <si>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</si>
  <si>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</si>
  <si>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</si>
  <si>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</si>
  <si>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</si>
  <si>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</si>
  <si>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</si>
  <si>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</si>
  <si>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</si>
  <si>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</si>
  <si>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</si>
  <si>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</si>
  <si>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</si>
  <si>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</si>
  <si>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</si>
  <si>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</si>
  <si>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</si>
  <si>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</si>
  <si>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</si>
  <si>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</si>
  <si>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</si>
  <si>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</si>
  <si>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</si>
  <si>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</si>
  <si>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</si>
  <si>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</si>
  <si>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</si>
  <si>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</si>
  <si>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</si>
  <si>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</si>
  <si>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</si>
  <si>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</si>
  <si>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</si>
  <si>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</si>
  <si>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</si>
  <si>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</si>
  <si>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</si>
  <si>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</si>
  <si>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</si>
  <si>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</si>
  <si>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</si>
  <si>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</si>
  <si>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</si>
  <si>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</si>
  <si>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</si>
  <si>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</si>
  <si>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</si>
  <si>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</si>
  <si>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</si>
  <si>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</si>
  <si>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</si>
  <si>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</si>
  <si>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</si>
  <si>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</si>
  <si>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</si>
  <si>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</si>
  <si>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</si>
  <si>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</si>
  <si>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</si>
  <si>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</si>
  <si>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</si>
  <si>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</si>
  <si>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</si>
  <si>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</si>
  <si>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</si>
  <si>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</si>
  <si>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</si>
  <si>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</si>
  <si>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</si>
  <si>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</si>
  <si>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</si>
  <si>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</si>
  <si>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</si>
  <si>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</si>
  <si>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</si>
  <si>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</si>
  <si>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</si>
  <si>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</si>
  <si>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</si>
  <si>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</si>
  <si>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</si>
  <si>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</si>
  <si>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</si>
  <si>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</si>
  <si>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</si>
  <si>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</si>
  <si>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</si>
  <si>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</si>
  <si>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</si>
  <si>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</si>
  <si>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</si>
  <si>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</si>
  <si>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</si>
  <si>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</si>
  <si>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</si>
  <si>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</si>
  <si>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</si>
  <si>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</si>
  <si>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</si>
  <si>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</si>
  <si>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</si>
  <si>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</si>
  <si>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</si>
  <si>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</si>
  <si>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</si>
  <si>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</si>
  <si>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</si>
  <si>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</si>
  <si>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</si>
  <si>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</si>
  <si>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</si>
  <si>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</si>
  <si>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</si>
  <si>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</si>
  <si>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</si>
  <si>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</si>
  <si>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</si>
  <si>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</si>
  <si>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</si>
  <si>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</si>
  <si>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</si>
  <si>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</si>
  <si>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</si>
  <si>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</si>
  <si>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</si>
  <si>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</si>
  <si>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</si>
  <si>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</si>
  <si>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</si>
  <si>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</si>
  <si>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</si>
  <si>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</si>
  <si>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</si>
  <si>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</si>
  <si>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</si>
  <si>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</si>
  <si>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</si>
  <si>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</si>
  <si>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</si>
  <si>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</si>
  <si>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</si>
  <si>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</si>
  <si>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</si>
  <si>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</si>
  <si>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</si>
  <si>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</si>
  <si>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</si>
  <si>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</si>
  <si>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</si>
  <si>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</si>
  <si>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</si>
  <si>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</si>
  <si>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</si>
  <si>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</si>
  <si>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</si>
  <si>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</si>
  <si>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</si>
  <si>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</si>
  <si>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</si>
  <si>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</si>
  <si>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</si>
  <si>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</si>
  <si>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</si>
  <si>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</si>
  <si>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</si>
  <si>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</si>
  <si>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</si>
  <si>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</si>
  <si>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</si>
  <si>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</si>
  <si>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</si>
  <si>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</si>
  <si>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</si>
  <si>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</si>
  <si>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</si>
  <si>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</si>
  <si>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</si>
  <si>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</si>
  <si>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</si>
  <si>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</si>
  <si>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</si>
  <si>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</si>
  <si>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</si>
  <si>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</si>
  <si>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</si>
  <si>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</si>
  <si>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</si>
  <si>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</si>
  <si>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</si>
  <si>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</si>
  <si>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</si>
  <si>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</si>
  <si>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</si>
  <si>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</si>
  <si>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</si>
  <si>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</si>
  <si>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</si>
  <si>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</si>
  <si>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</si>
  <si>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</si>
  <si>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</si>
  <si>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</si>
  <si>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</si>
  <si>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</si>
  <si>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</si>
  <si>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</si>
  <si>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</si>
  <si>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</si>
  <si>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</si>
  <si>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</si>
  <si>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</si>
  <si>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</si>
  <si>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</si>
  <si>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</si>
  <si>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</si>
  <si>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</si>
  <si>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</si>
  <si>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</si>
  <si>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</si>
  <si>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</si>
  <si>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</si>
  <si>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</si>
  <si>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</si>
  <si>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</si>
  <si>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</si>
  <si>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</si>
  <si>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</si>
  <si>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</si>
  <si>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</si>
  <si>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</si>
  <si>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</si>
  <si>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</si>
  <si>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</si>
  <si>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</si>
  <si>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</si>
  <si>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</si>
  <si>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</si>
  <si>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</si>
  <si>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</si>
  <si>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</si>
  <si>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</si>
  <si>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</si>
  <si>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</si>
  <si>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</si>
  <si>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</si>
  <si>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</si>
  <si>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</si>
  <si>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</si>
  <si>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</si>
  <si>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</si>
  <si>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</si>
  <si>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</si>
  <si>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</si>
  <si>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</si>
  <si>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</si>
  <si>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</si>
  <si>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</si>
  <si>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</si>
  <si>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</si>
  <si>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</si>
  <si>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</si>
  <si>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</si>
  <si>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</si>
  <si>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</si>
  <si>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</si>
  <si>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</si>
  <si>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</si>
  <si>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</si>
  <si>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</si>
  <si>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</si>
  <si>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</si>
  <si>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</si>
  <si>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</si>
  <si>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</si>
  <si>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</si>
  <si>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</si>
  <si>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</si>
  <si>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</si>
  <si>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</si>
  <si>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</si>
  <si>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</si>
  <si>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</si>
  <si>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</si>
  <si>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</si>
  <si>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</si>
  <si>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</si>
  <si>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</si>
  <si>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</si>
  <si>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</si>
  <si>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</si>
  <si>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</si>
  <si>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</si>
  <si>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</si>
  <si>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</si>
  <si>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</si>
  <si>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</si>
  <si>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</si>
  <si>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</si>
  <si>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</si>
  <si>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</si>
  <si>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</si>
  <si>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</si>
  <si>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</si>
  <si>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</si>
  <si>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</si>
  <si>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</si>
  <si>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</si>
  <si>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</si>
  <si>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</si>
  <si>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</si>
  <si>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</si>
  <si>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</si>
  <si>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</si>
  <si>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</si>
  <si>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</si>
  <si>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</si>
  <si>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</si>
  <si>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</si>
  <si>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</si>
  <si>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</si>
  <si>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</si>
  <si>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</si>
  <si>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</si>
  <si>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</si>
  <si>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</si>
  <si>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</si>
  <si>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</si>
  <si>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</si>
  <si>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</si>
  <si>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</si>
  <si>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</si>
  <si>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</si>
  <si>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</si>
  <si>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</si>
  <si>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</si>
  <si>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</si>
  <si>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</si>
  <si>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</si>
  <si>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</si>
  <si>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</si>
  <si>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</si>
  <si>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</si>
  <si>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</si>
  <si>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</si>
  <si>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</si>
  <si>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</si>
  <si>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</si>
  <si>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</si>
  <si>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</si>
  <si>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</si>
  <si>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</si>
  <si>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</si>
  <si>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</si>
  <si>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</si>
  <si>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</si>
  <si>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</si>
  <si>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</si>
  <si>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</si>
  <si>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</si>
  <si>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</si>
  <si>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</si>
  <si>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</si>
  <si>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</si>
  <si>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</si>
  <si>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</si>
  <si>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</si>
  <si>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</si>
  <si>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</si>
  <si>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</si>
  <si>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</si>
  <si>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</si>
  <si>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</si>
  <si>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</si>
  <si>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</si>
  <si>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</si>
  <si>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</si>
  <si>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</si>
  <si>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</si>
  <si>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</si>
  <si>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</si>
  <si>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</si>
  <si>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</si>
  <si>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</si>
  <si>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</si>
  <si>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</si>
  <si>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</si>
  <si>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</si>
  <si>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</si>
  <si>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</si>
  <si>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</si>
  <si>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</si>
  <si>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</si>
  <si>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</si>
  <si>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</si>
  <si>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</si>
  <si>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</si>
  <si>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</si>
  <si>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</si>
  <si>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</si>
  <si>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</si>
  <si>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</si>
  <si>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</si>
  <si>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</si>
  <si>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</si>
  <si>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</si>
  <si>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</si>
  <si>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</si>
  <si>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</si>
  <si>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</si>
  <si>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</si>
  <si>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</si>
  <si>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</si>
  <si>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</si>
  <si>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</si>
  <si>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</si>
  <si>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</si>
  <si>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</si>
  <si>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</si>
  <si>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</si>
  <si>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</si>
  <si>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</si>
  <si>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</si>
  <si>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</si>
  <si>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</si>
  <si>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</si>
  <si>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</si>
  <si>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</si>
  <si>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</si>
  <si>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</si>
  <si>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</si>
  <si>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</si>
  <si>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</si>
  <si>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</si>
  <si>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</si>
  <si>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</si>
  <si>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</si>
  <si>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</si>
  <si>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</si>
  <si>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</si>
  <si>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</si>
  <si>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</si>
  <si>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</si>
  <si>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</si>
  <si>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</si>
  <si>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</si>
  <si>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</si>
  <si>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</si>
  <si>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</si>
  <si>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</si>
  <si>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</si>
  <si>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</si>
  <si>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</si>
  <si>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</si>
  <si>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</si>
  <si>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</si>
  <si>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</si>
  <si>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</si>
  <si>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</si>
  <si>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</si>
  <si>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</si>
  <si>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</si>
  <si>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</si>
  <si>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</si>
  <si>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</si>
  <si>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</si>
  <si>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</si>
  <si>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</si>
  <si>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</si>
  <si>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</si>
  <si>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</si>
  <si>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</si>
  <si>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</si>
  <si>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</si>
  <si>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</si>
  <si>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</si>
  <si>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</si>
  <si>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</si>
  <si>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</si>
  <si>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</si>
  <si>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</si>
  <si>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</si>
  <si>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</si>
  <si>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</si>
  <si>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</si>
  <si>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</si>
  <si>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</si>
  <si>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</si>
  <si>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</si>
  <si>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</si>
  <si>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</si>
  <si>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</si>
  <si>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</si>
  <si>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</si>
  <si>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</si>
  <si>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</si>
  <si>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</si>
  <si>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</si>
  <si>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</si>
  <si>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</si>
  <si>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</si>
  <si>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</si>
  <si>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</si>
  <si>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</si>
  <si>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</si>
  <si>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</si>
  <si>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</si>
  <si>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</si>
  <si>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</si>
  <si>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</si>
  <si>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</si>
  <si>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</si>
  <si>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</si>
  <si>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</si>
  <si>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</si>
  <si>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</si>
  <si>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</si>
  <si>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</si>
  <si>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</si>
  <si>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</si>
  <si>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</si>
  <si>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</si>
  <si>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</si>
  <si>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</si>
  <si>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</si>
  <si>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</si>
  <si>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</si>
  <si>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</si>
  <si>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</si>
  <si>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</si>
  <si>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</si>
  <si>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</si>
  <si>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</si>
  <si>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</si>
  <si>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</si>
  <si>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</si>
  <si>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</si>
  <si>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</si>
  <si>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</si>
  <si>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</si>
  <si>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</si>
  <si>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</si>
  <si>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</si>
  <si>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</si>
  <si>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</si>
  <si>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</si>
  <si>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</si>
  <si>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</si>
  <si>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</si>
  <si>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</si>
  <si>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</si>
  <si>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</si>
  <si>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</si>
  <si>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</si>
  <si>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</si>
  <si>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</si>
  <si>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</si>
  <si>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</si>
  <si>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</si>
  <si>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</si>
  <si>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</si>
  <si>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</si>
  <si>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</si>
  <si>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</si>
  <si>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</si>
  <si>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</si>
  <si>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</si>
  <si>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</si>
  <si>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</si>
  <si>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</si>
  <si>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</si>
  <si>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</si>
  <si>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</si>
  <si>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</si>
  <si>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</si>
  <si>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</si>
  <si>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</si>
  <si>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</si>
  <si>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</si>
  <si>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</si>
  <si>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</si>
  <si>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</si>
  <si>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</si>
  <si>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</si>
  <si>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</si>
  <si>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</si>
  <si>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</si>
  <si>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</si>
  <si>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</si>
  <si>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</si>
  <si>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</si>
  <si>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</si>
  <si>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</si>
  <si>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</si>
  <si>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</si>
  <si>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</si>
  <si>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</si>
  <si>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</si>
  <si>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</si>
  <si>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</si>
  <si>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</si>
  <si>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</si>
  <si>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</si>
  <si>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</si>
  <si>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</si>
  <si>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</si>
  <si>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</si>
  <si>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</si>
  <si>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</si>
  <si>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</si>
  <si>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</si>
  <si>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</si>
  <si>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</si>
  <si>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</si>
  <si>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</si>
  <si>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</si>
  <si>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</si>
  <si>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</si>
  <si>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</si>
  <si>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</si>
  <si>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</si>
  <si>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</si>
  <si>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</si>
  <si>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</si>
  <si>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</si>
  <si>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</si>
  <si>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</si>
  <si>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</si>
  <si>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</si>
  <si>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</si>
  <si>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</si>
  <si>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</si>
  <si>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</si>
  <si>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</si>
  <si>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</si>
  <si>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</si>
  <si>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</si>
  <si>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</si>
  <si>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</si>
  <si>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</si>
  <si>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</si>
  <si>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</si>
  <si>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</si>
  <si>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</si>
  <si>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</si>
  <si>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</si>
  <si>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</si>
  <si>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</si>
  <si>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</si>
  <si>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</si>
  <si>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</si>
  <si>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</si>
  <si>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</si>
  <si>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</si>
  <si>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</si>
  <si>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</si>
  <si>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</si>
  <si>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</si>
  <si>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</si>
  <si>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</si>
  <si>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</si>
  <si>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</si>
  <si>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</si>
  <si>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</si>
  <si>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</si>
  <si>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</si>
  <si>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</si>
  <si>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</si>
  <si>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</si>
  <si>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</si>
  <si>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</si>
  <si>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</si>
  <si>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</si>
  <si>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</si>
  <si>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</si>
  <si>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</si>
  <si>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</si>
  <si>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</si>
  <si>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</si>
  <si>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</si>
  <si>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</si>
  <si>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</si>
  <si>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</si>
  <si>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</si>
  <si>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</si>
  <si>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</si>
  <si>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</si>
  <si>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</si>
  <si>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</si>
  <si>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</si>
  <si>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</si>
  <si>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</si>
  <si>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</si>
  <si>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</si>
  <si>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</si>
  <si>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</si>
  <si>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</si>
  <si>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</si>
  <si>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</si>
  <si>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</si>
  <si>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</si>
  <si>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</si>
  <si>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</si>
  <si>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</si>
  <si>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</si>
  <si>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</si>
  <si>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</si>
  <si>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</si>
  <si>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</si>
  <si>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</si>
  <si>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</si>
  <si>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</si>
  <si>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</si>
  <si>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</si>
  <si>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</si>
  <si>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</si>
  <si>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</si>
  <si>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</si>
  <si>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</si>
  <si>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</si>
  <si>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</si>
  <si>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</si>
  <si>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</si>
  <si>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</si>
  <si>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</si>
  <si>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</si>
  <si>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</si>
  <si>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</si>
  <si>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</si>
  <si>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</si>
  <si>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</si>
  <si>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</si>
  <si>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</si>
  <si>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</si>
  <si>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</si>
  <si>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</si>
  <si>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</si>
  <si>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</si>
  <si>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</si>
  <si>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</si>
  <si>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</si>
  <si>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</si>
  <si>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</si>
  <si>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</si>
  <si>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</si>
  <si>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</si>
  <si>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</si>
  <si>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</si>
  <si>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</si>
  <si>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</si>
  <si>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</si>
  <si>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</si>
  <si>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</si>
  <si>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</si>
  <si>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</si>
  <si>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</si>
  <si>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</si>
  <si>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</si>
  <si>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</si>
  <si>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</si>
  <si>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</si>
  <si>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</si>
  <si>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</si>
  <si>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</si>
  <si>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</si>
  <si>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</si>
  <si>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</si>
  <si>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</si>
  <si>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</si>
  <si>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</si>
  <si>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</si>
  <si>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</si>
  <si>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</si>
  <si>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</si>
  <si>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</si>
  <si>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</si>
  <si>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</si>
  <si>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</si>
  <si>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</si>
  <si>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</si>
  <si>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</si>
  <si>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</si>
  <si>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</si>
  <si>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</si>
  <si>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</si>
  <si>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</si>
  <si>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</si>
  <si>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</si>
  <si>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</si>
  <si>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</si>
  <si>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</si>
  <si>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</si>
  <si>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</si>
  <si>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</si>
  <si>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</si>
  <si>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</si>
  <si>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</si>
  <si>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</si>
  <si>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</si>
  <si>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</si>
  <si>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</si>
  <si>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</si>
  <si>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</si>
  <si>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</si>
  <si>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</si>
  <si>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</si>
  <si>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</si>
  <si>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</si>
  <si>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</si>
  <si>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</si>
  <si>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</si>
  <si>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</si>
  <si>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</si>
  <si>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</si>
  <si>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</si>
  <si>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</si>
  <si>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</si>
  <si>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</si>
  <si>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</si>
  <si>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</si>
  <si>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</si>
  <si>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</si>
  <si>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</si>
  <si>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</si>
  <si>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</si>
  <si>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</si>
  <si>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</si>
  <si>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</si>
  <si>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</si>
  <si>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</si>
  <si>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</si>
  <si>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</si>
  <si>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</si>
  <si>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</si>
  <si>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</si>
  <si>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</si>
  <si>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</si>
  <si>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</si>
  <si>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</si>
  <si>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</si>
  <si>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</si>
  <si>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</si>
  <si>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</si>
  <si>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</si>
  <si>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</si>
  <si>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</si>
  <si>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</si>
  <si>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</si>
  <si>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</si>
  <si>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</si>
  <si>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</si>
  <si>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</si>
  <si>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</si>
  <si>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</si>
  <si>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</si>
  <si>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</si>
  <si>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</si>
  <si>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</si>
  <si>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</si>
  <si>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</si>
  <si>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</si>
  <si>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</si>
  <si>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</si>
  <si>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</si>
  <si>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</si>
  <si>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</si>
  <si>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</si>
  <si>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</si>
  <si>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</si>
  <si>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</si>
  <si>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</si>
  <si>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</si>
  <si>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</si>
  <si>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</si>
  <si>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</si>
  <si>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</si>
  <si>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</si>
  <si>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</si>
  <si>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</si>
  <si>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</si>
  <si>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</si>
  <si>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</si>
  <si>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</si>
  <si>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</si>
  <si>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</si>
  <si>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</si>
  <si>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</si>
  <si>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</si>
  <si>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</si>
  <si>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</si>
  <si>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</si>
  <si>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</si>
  <si>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</si>
  <si>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</si>
  <si>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</si>
  <si>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</si>
  <si>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</si>
  <si>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</si>
  <si>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</si>
  <si>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</si>
  <si>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</si>
  <si>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</si>
  <si>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</si>
  <si>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</si>
  <si>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</si>
  <si>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</si>
  <si>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</si>
  <si>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</si>
  <si>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</si>
  <si>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</si>
  <si>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</si>
  <si>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</si>
  <si>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</si>
  <si>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</si>
  <si>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</si>
  <si>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</si>
  <si>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</si>
  <si>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</si>
  <si>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</si>
  <si>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</si>
  <si>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</si>
  <si>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</si>
  <si>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</si>
  <si>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</si>
  <si>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</si>
  <si>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</si>
  <si>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</si>
  <si>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</si>
  <si>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</si>
  <si>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</si>
  <si>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</si>
  <si>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</si>
  <si>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</si>
  <si>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</si>
  <si>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</si>
  <si>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</si>
  <si>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</si>
  <si>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</si>
  <si>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</si>
  <si>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</si>
  <si>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</si>
  <si>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</si>
  <si>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</si>
  <si>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</si>
  <si>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</si>
  <si>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</si>
  <si>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</si>
  <si>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</si>
  <si>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</si>
  <si>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</si>
  <si>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</si>
  <si>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</si>
  <si>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</si>
  <si>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</si>
  <si>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</si>
  <si>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</si>
  <si>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</si>
  <si>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</si>
  <si>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</si>
  <si>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</si>
  <si>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</si>
  <si>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</si>
  <si>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</si>
  <si>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</si>
  <si>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</si>
  <si>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</si>
  <si>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</si>
  <si>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</si>
  <si>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</si>
  <si>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</si>
  <si>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</si>
  <si>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</si>
  <si>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</si>
  <si>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</si>
  <si>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</si>
  <si>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</si>
  <si>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</si>
  <si>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</si>
  <si>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</si>
  <si>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</si>
  <si>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</si>
  <si>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</si>
  <si>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</si>
  <si>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</si>
  <si>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</si>
  <si>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</si>
  <si>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</si>
  <si>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</si>
  <si>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</si>
  <si>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</si>
  <si>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</si>
  <si>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</si>
  <si>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</si>
  <si>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</si>
  <si>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</si>
  <si>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</si>
  <si>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</si>
  <si>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</si>
  <si>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</si>
  <si>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</si>
  <si>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</si>
  <si>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</si>
  <si>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</si>
  <si>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</si>
  <si>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</si>
  <si>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</si>
  <si>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</si>
  <si>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</si>
  <si>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</si>
  <si>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</si>
  <si>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</si>
  <si>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</si>
  <si>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</si>
  <si>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</si>
  <si>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</si>
  <si>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</si>
  <si>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</si>
  <si>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</si>
  <si>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</si>
  <si>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</si>
  <si>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</si>
  <si>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</si>
  <si>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</si>
  <si>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</si>
  <si>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</si>
  <si>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</si>
  <si>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</si>
  <si>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</si>
  <si>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</si>
  <si>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</si>
  <si>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</si>
  <si>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</si>
  <si>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</si>
  <si>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</si>
  <si>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</si>
  <si>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</si>
  <si>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</si>
  <si>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</si>
  <si>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</si>
  <si>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</si>
  <si>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</si>
  <si>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</si>
  <si>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</si>
  <si>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</si>
  <si>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</si>
  <si>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</si>
  <si>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</si>
  <si>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</si>
  <si>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</si>
  <si>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</si>
  <si>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</si>
  <si>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</si>
  <si>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</si>
  <si>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</si>
  <si>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</si>
  <si>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</si>
  <si>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</si>
  <si>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</si>
  <si>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</si>
  <si>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</si>
  <si>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</si>
  <si>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</si>
  <si>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</si>
  <si>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</si>
  <si>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</si>
  <si>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</si>
  <si>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</si>
  <si>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</si>
  <si>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</si>
  <si>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</si>
  <si>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</si>
  <si>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</si>
  <si>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</si>
  <si>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</si>
  <si>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</si>
  <si>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</si>
  <si>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</si>
  <si>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</si>
  <si>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</si>
  <si>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</si>
  <si>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</si>
  <si>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</si>
  <si>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</si>
  <si>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</si>
  <si>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</si>
  <si>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</si>
  <si>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</si>
  <si>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</si>
  <si>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</si>
  <si>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</si>
  <si>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</si>
  <si>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</si>
  <si>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</si>
  <si>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</si>
  <si>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</si>
  <si>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</si>
  <si>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</si>
  <si>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</si>
  <si>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</si>
  <si>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</si>
  <si>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</si>
  <si>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</si>
  <si>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</si>
  <si>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</si>
  <si>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</si>
  <si>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</si>
  <si>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</si>
  <si>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</si>
  <si>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</si>
  <si>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</si>
  <si>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</si>
  <si>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</si>
  <si>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</si>
  <si>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</si>
  <si>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</si>
  <si>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</si>
  <si>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</si>
  <si>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</si>
  <si>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</si>
  <si>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</si>
  <si>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</si>
  <si>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</si>
  <si>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</si>
  <si>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</si>
  <si>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</si>
  <si>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</si>
  <si>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</si>
  <si>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</si>
  <si>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</si>
  <si>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</si>
  <si>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</si>
  <si>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</si>
  <si>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</si>
  <si>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</si>
  <si>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</si>
  <si>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</si>
  <si>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</si>
  <si>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</si>
  <si>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</si>
  <si>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</si>
  <si>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</si>
  <si>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</si>
  <si>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</si>
  <si>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</si>
  <si>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</si>
  <si>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</si>
  <si>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</si>
  <si>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</si>
  <si>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</si>
  <si>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</si>
  <si>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</si>
  <si>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</si>
  <si>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</si>
  <si>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</si>
  <si>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</si>
  <si>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</si>
  <si>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</si>
  <si>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</si>
  <si>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</si>
  <si>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</si>
  <si>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</si>
  <si>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</si>
  <si>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</si>
  <si>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</si>
  <si>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</si>
  <si>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</si>
  <si>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</si>
  <si>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</si>
  <si>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</si>
  <si>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</si>
  <si>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</si>
  <si>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</si>
  <si>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</si>
  <si>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</si>
  <si>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</si>
  <si>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</si>
  <si>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</si>
  <si>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</si>
  <si>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</si>
  <si>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</si>
  <si>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</si>
  <si>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</si>
  <si>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</si>
  <si>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</si>
  <si>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</si>
  <si>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</si>
  <si>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</si>
  <si>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</si>
  <si>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</si>
  <si>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</si>
  <si>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</si>
  <si>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</si>
  <si>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</si>
  <si>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</si>
  <si>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</si>
  <si>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</si>
  <si>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</si>
  <si>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</si>
  <si>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</si>
  <si>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</si>
  <si>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</si>
  <si>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</si>
  <si>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</si>
  <si>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</si>
  <si>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</si>
  <si>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</si>
  <si>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</si>
  <si>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</si>
  <si>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</si>
  <si>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</si>
  <si>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</si>
  <si>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</si>
  <si>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</si>
  <si>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</si>
  <si>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</si>
  <si>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</si>
  <si>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</si>
  <si>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</si>
  <si>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</si>
  <si>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</si>
  <si>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</si>
  <si>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</si>
  <si>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</si>
  <si>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</si>
  <si>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</si>
  <si>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</si>
  <si>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</si>
  <si>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</si>
  <si>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</si>
  <si>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</si>
  <si>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</si>
  <si>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</si>
  <si>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</si>
  <si>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</si>
  <si>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</si>
  <si>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</si>
  <si>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</si>
  <si>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</si>
  <si>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</si>
  <si>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</si>
  <si>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</si>
  <si>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</si>
  <si>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</si>
  <si>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</si>
  <si>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</si>
  <si>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</si>
  <si>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</si>
  <si>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</si>
  <si>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</si>
  <si>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</si>
  <si>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</si>
  <si>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</si>
  <si>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</si>
  <si>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</si>
  <si>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</si>
  <si>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</si>
  <si>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</si>
  <si>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</si>
  <si>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</si>
  <si>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</si>
  <si>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</si>
  <si>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</si>
  <si>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</si>
  <si>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</si>
  <si>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</si>
  <si>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</si>
  <si>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</si>
  <si>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</si>
  <si>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</si>
  <si>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</si>
  <si>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</si>
  <si>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</si>
  <si>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</si>
  <si>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</si>
  <si>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</si>
  <si>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</si>
  <si>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</si>
  <si>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</si>
  <si>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</si>
  <si>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</si>
  <si>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</si>
  <si>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</si>
  <si>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</si>
  <si>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</si>
  <si>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</si>
  <si>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</si>
  <si>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</si>
  <si>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</si>
  <si>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</si>
  <si>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</si>
  <si>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</si>
  <si>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</si>
  <si>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</si>
  <si>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</si>
  <si>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</si>
  <si>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</si>
  <si>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</si>
  <si>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</si>
  <si>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</si>
  <si>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</si>
  <si>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</si>
  <si>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</si>
  <si>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</si>
  <si>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</si>
  <si>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</si>
  <si>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</si>
  <si>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</si>
  <si>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</si>
  <si>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</si>
  <si>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</si>
  <si>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</si>
  <si>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</si>
  <si>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</si>
  <si>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</si>
  <si>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</si>
  <si>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</si>
  <si>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</si>
  <si>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</si>
  <si>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</si>
  <si>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</si>
  <si>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</si>
  <si>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</si>
  <si>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</si>
  <si>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</si>
  <si>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</si>
  <si>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</si>
  <si>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</si>
  <si>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</si>
  <si>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</si>
  <si>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</si>
  <si>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</si>
  <si>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</si>
  <si>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</si>
  <si>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</si>
  <si>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</si>
  <si>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</si>
  <si>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</si>
  <si>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</si>
  <si>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</si>
  <si>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</si>
  <si>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</si>
  <si>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</si>
  <si>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</si>
  <si>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</si>
  <si>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</si>
  <si>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</si>
  <si>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</si>
  <si>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</si>
  <si>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</si>
  <si>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</si>
  <si>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</si>
  <si>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</si>
  <si>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</si>
  <si>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</si>
  <si>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</si>
  <si>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</si>
  <si>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</si>
  <si>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</si>
  <si>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</si>
  <si>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</si>
  <si>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</si>
  <si>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</si>
  <si>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</si>
  <si>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</si>
  <si>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</si>
  <si>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</si>
  <si>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</si>
  <si>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</si>
  <si>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</si>
  <si>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</si>
  <si>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</si>
  <si>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</si>
  <si>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</si>
  <si>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</si>
  <si>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</si>
  <si>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</si>
  <si>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</si>
  <si>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</si>
  <si>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</si>
  <si>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</si>
  <si>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</si>
  <si>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</si>
  <si>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</si>
  <si>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</si>
  <si>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</si>
  <si>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</si>
  <si>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</si>
  <si>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</si>
  <si>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</si>
  <si>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</si>
  <si>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</si>
  <si>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</si>
  <si>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</si>
  <si>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</si>
  <si>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</si>
  <si>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</si>
  <si>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</si>
  <si>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</si>
  <si>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</si>
  <si>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</si>
  <si>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</si>
  <si>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</si>
  <si>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</si>
  <si>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</si>
  <si>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</si>
  <si>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</si>
  <si>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</si>
  <si>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</si>
  <si>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</si>
  <si>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</si>
  <si>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</si>
  <si>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</si>
  <si>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</si>
  <si>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</si>
  <si>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</si>
  <si>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</si>
  <si>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</si>
  <si>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</si>
  <si>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</si>
  <si>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</si>
  <si>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</si>
  <si>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</si>
  <si>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</si>
  <si>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</si>
  <si>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</si>
  <si>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</si>
  <si>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</si>
  <si>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</si>
  <si>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</si>
  <si>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</si>
  <si>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</si>
  <si>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</si>
  <si>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</si>
  <si>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</si>
  <si>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</si>
  <si>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</si>
  <si>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</si>
  <si>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</si>
  <si>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</si>
  <si>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</si>
  <si>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</si>
  <si>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</si>
  <si>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</si>
  <si>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</si>
  <si>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</si>
  <si>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</si>
  <si>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</si>
  <si>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</si>
  <si>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</si>
  <si>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</si>
  <si>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</si>
  <si>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</si>
  <si>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</si>
  <si>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</si>
  <si>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</si>
  <si>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</si>
  <si>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</si>
  <si>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</si>
  <si>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</si>
  <si>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</si>
  <si>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</si>
  <si>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</si>
  <si>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</si>
  <si>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</si>
  <si>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</si>
  <si>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</si>
  <si>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</si>
  <si>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</si>
  <si>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</si>
  <si>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</si>
  <si>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</si>
  <si>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</si>
  <si>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</si>
  <si>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</si>
  <si>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</si>
  <si>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</si>
  <si>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</si>
  <si>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</si>
  <si>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</si>
  <si>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</si>
  <si>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</si>
  <si>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</si>
  <si>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</si>
  <si>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</si>
  <si>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</si>
  <si>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</si>
  <si>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</si>
  <si>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</si>
  <si>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</si>
  <si>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</si>
  <si>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</si>
  <si>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</si>
  <si>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</si>
  <si>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</si>
  <si>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</si>
  <si>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</si>
  <si>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</si>
  <si>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</si>
  <si>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</si>
  <si>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</si>
  <si>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</si>
  <si>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</si>
  <si>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</si>
  <si>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</si>
  <si>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</si>
  <si>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</si>
  <si>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</si>
  <si>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</si>
  <si>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</si>
  <si>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</si>
  <si>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</si>
  <si>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</si>
  <si>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</si>
  <si>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</si>
  <si>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</si>
  <si>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</si>
  <si>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</si>
  <si>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</si>
  <si>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</si>
  <si>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</si>
  <si>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</si>
  <si>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</si>
  <si>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</si>
  <si>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</si>
  <si>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</si>
  <si>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</si>
  <si>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</si>
  <si>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</si>
  <si>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</si>
  <si>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</si>
  <si>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</si>
  <si>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</si>
  <si>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</si>
  <si>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</si>
  <si>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</si>
  <si>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</si>
  <si>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</si>
  <si>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</si>
  <si>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</si>
  <si>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</si>
  <si>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</si>
  <si>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</si>
  <si>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</si>
  <si>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</si>
  <si>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</si>
  <si>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</si>
  <si>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</si>
  <si>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</si>
  <si>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</si>
  <si>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</si>
  <si>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</si>
  <si>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</si>
  <si>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</si>
  <si>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</si>
  <si>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</si>
  <si>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</si>
  <si>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</si>
  <si>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</si>
  <si>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</si>
  <si>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</si>
  <si>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</si>
  <si>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</si>
  <si>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</si>
  <si>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</si>
  <si>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</si>
  <si>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</si>
  <si>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</si>
  <si>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</si>
  <si>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</si>
  <si>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</si>
  <si>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</si>
  <si>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</si>
  <si>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</si>
  <si>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</si>
  <si>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</si>
  <si>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</si>
  <si>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</si>
  <si>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</si>
  <si>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</si>
  <si>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</si>
  <si>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</si>
  <si>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</si>
  <si>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</si>
  <si>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</si>
  <si>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</si>
  <si>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</si>
  <si>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</si>
  <si>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</si>
  <si>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</si>
  <si>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</si>
  <si>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</si>
  <si>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</si>
  <si>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</si>
  <si>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</si>
  <si>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</si>
  <si>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</si>
  <si>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</si>
  <si>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</si>
  <si>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</si>
  <si>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</si>
  <si>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</si>
  <si>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</si>
  <si>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</si>
  <si>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</si>
  <si>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</si>
  <si>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</si>
  <si>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</si>
  <si>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</si>
  <si>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</si>
  <si>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</si>
  <si>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</si>
  <si>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</si>
  <si>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</si>
  <si>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</si>
  <si>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</si>
  <si>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</si>
  <si>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</si>
  <si>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</si>
  <si>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</si>
  <si>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</si>
  <si>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</si>
  <si>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</si>
  <si>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</si>
  <si>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</si>
  <si>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</si>
  <si>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</si>
  <si>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</si>
  <si>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</si>
  <si>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</si>
  <si>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</si>
  <si>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</si>
  <si>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</si>
  <si>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</si>
  <si>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</si>
  <si>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</si>
  <si>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</si>
  <si>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</si>
  <si>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</si>
  <si>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</si>
  <si>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</si>
  <si>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</si>
  <si>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</si>
  <si>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</si>
  <si>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</si>
  <si>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</si>
  <si>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</si>
  <si>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</si>
  <si>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</si>
  <si>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</si>
  <si>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</si>
  <si>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</si>
  <si>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</si>
  <si>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</si>
  <si>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</si>
  <si>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</si>
  <si>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</si>
  <si>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</si>
  <si>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</si>
  <si>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</si>
  <si>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</si>
  <si>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</si>
  <si>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</si>
  <si>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</si>
  <si>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</si>
  <si>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</si>
  <si>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</si>
  <si>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</si>
  <si>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</si>
  <si>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</si>
  <si>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</si>
  <si>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</si>
  <si>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</si>
  <si>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</si>
  <si>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</si>
  <si>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</si>
  <si>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</si>
  <si>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</si>
  <si>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</si>
  <si>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</si>
  <si>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</si>
  <si>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</si>
  <si>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</si>
  <si>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</si>
  <si>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</si>
  <si>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</si>
  <si>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</si>
  <si>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</si>
  <si>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</si>
  <si>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</si>
  <si>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</si>
  <si>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</si>
  <si>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</si>
  <si>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</si>
  <si>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</si>
  <si>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</si>
  <si>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</si>
  <si>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</si>
  <si>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</si>
  <si>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</si>
  <si>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</si>
  <si>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</si>
  <si>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</si>
  <si>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</si>
  <si>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</si>
  <si>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</si>
  <si>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</si>
  <si>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</si>
  <si>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</si>
  <si>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</si>
  <si>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</si>
  <si>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</si>
  <si>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</si>
  <si>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</si>
  <si>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</si>
  <si>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</si>
  <si>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</si>
  <si>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</si>
  <si>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</si>
  <si>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</si>
  <si>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</si>
  <si>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</si>
  <si>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</si>
  <si>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</si>
  <si>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</si>
  <si>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</si>
  <si>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</si>
  <si>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</si>
  <si>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</si>
  <si>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</si>
  <si>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</si>
  <si>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</si>
  <si>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</si>
  <si>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</si>
  <si>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</si>
  <si>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</si>
  <si>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</si>
  <si>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</si>
  <si>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</si>
  <si>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</si>
  <si>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</si>
  <si>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</si>
  <si>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</si>
  <si>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</si>
  <si>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</si>
  <si>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</si>
  <si>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</si>
  <si>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</si>
  <si>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</si>
  <si>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</si>
  <si>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</si>
  <si>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</si>
  <si>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</si>
  <si>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</si>
  <si>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</si>
  <si>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</si>
  <si>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</si>
  <si>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</si>
  <si>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</si>
  <si>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</si>
  <si>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</si>
  <si>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</si>
  <si>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</si>
  <si>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</si>
  <si>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</si>
  <si>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</si>
  <si>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</si>
  <si>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</si>
  <si>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</si>
  <si>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</si>
  <si>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</si>
  <si>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</si>
  <si>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</si>
  <si>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</si>
  <si>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</si>
  <si>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</si>
  <si>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</si>
  <si>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</si>
  <si>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</si>
  <si>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</si>
  <si>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</si>
  <si>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</si>
  <si>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</si>
  <si>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</si>
  <si>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</si>
  <si>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</si>
  <si>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</si>
  <si>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</si>
  <si>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</si>
  <si>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</si>
  <si>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</si>
  <si>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</si>
  <si>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</si>
  <si>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</si>
  <si>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</si>
  <si>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</si>
  <si>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</si>
  <si>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</si>
  <si>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</si>
  <si>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</si>
  <si>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</si>
  <si>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</si>
  <si>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</si>
  <si>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</si>
  <si>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</si>
  <si>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</si>
  <si>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</si>
  <si>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</si>
  <si>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</si>
  <si>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</si>
  <si>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</si>
  <si>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</si>
  <si>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</si>
  <si>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</si>
  <si>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</si>
  <si>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</si>
  <si>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</si>
  <si>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</si>
  <si>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</si>
  <si>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</si>
  <si>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</si>
  <si>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</si>
  <si>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</si>
  <si>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</si>
  <si>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</si>
  <si>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</si>
  <si>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</si>
  <si>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</si>
  <si>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</si>
  <si>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</si>
  <si>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</si>
  <si>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</si>
  <si>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</si>
  <si>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</si>
  <si>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</si>
  <si>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</si>
  <si>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</si>
  <si>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</si>
  <si>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</si>
  <si>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</si>
  <si>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</si>
  <si>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</si>
  <si>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</si>
  <si>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</si>
  <si>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</si>
  <si>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</si>
  <si>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</si>
  <si>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</si>
  <si>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</si>
  <si>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</si>
  <si>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</si>
  <si>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</si>
  <si>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</si>
  <si>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</si>
  <si>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</si>
  <si>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</si>
  <si>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</si>
  <si>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</si>
  <si>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</si>
  <si>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</si>
  <si>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</si>
  <si>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</si>
  <si>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</si>
  <si>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</si>
  <si>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</si>
  <si>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</si>
  <si>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</si>
  <si>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</si>
  <si>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</si>
  <si>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</si>
  <si>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</si>
  <si>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</si>
  <si>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</si>
  <si>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</si>
  <si>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</si>
  <si>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</si>
  <si>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</si>
  <si>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</si>
  <si>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</si>
  <si>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</si>
  <si>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</si>
  <si>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</si>
  <si>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</si>
  <si>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</si>
  <si>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</si>
  <si>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</si>
  <si>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</si>
  <si>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</si>
  <si>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</si>
  <si>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</si>
  <si>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</si>
  <si>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</si>
  <si>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</si>
  <si>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</si>
  <si>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</si>
  <si>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</si>
  <si>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</si>
  <si>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</si>
  <si>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</si>
  <si>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</si>
  <si>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</si>
  <si>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</si>
  <si>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</si>
  <si>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</si>
  <si>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</si>
  <si>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</si>
  <si>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</si>
  <si>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</si>
  <si>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</si>
  <si>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</si>
  <si>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</si>
  <si>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</si>
  <si>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</si>
  <si>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</si>
  <si>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</si>
  <si>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</si>
  <si>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</si>
  <si>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</si>
  <si>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</si>
  <si>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</si>
  <si>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</si>
  <si>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</si>
  <si>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</si>
  <si>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</si>
  <si>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</si>
  <si>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</si>
  <si>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</si>
  <si>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</si>
  <si>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</si>
  <si>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</si>
  <si>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</si>
  <si>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</si>
  <si>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</si>
  <si>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</si>
  <si>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</si>
  <si>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</si>
  <si>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</si>
  <si>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</si>
  <si>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</si>
  <si>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</si>
  <si>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</si>
  <si>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</si>
  <si>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</si>
  <si>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</si>
  <si>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</si>
  <si>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</si>
  <si>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</si>
  <si>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</si>
  <si>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</si>
  <si>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</si>
  <si>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</si>
  <si>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</si>
  <si>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</si>
  <si>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</si>
  <si>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</si>
  <si>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</si>
  <si>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</si>
  <si>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</si>
  <si>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</si>
  <si>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</si>
  <si>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</si>
  <si>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</si>
  <si>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</si>
  <si>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</si>
  <si>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</si>
  <si>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</si>
  <si>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</si>
  <si>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</si>
  <si>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</si>
  <si>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</si>
  <si>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</si>
  <si>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</si>
  <si>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</si>
  <si>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</si>
  <si>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</si>
  <si>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</si>
  <si>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</si>
  <si>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</si>
  <si>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</si>
  <si>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</si>
  <si>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</si>
  <si>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</si>
  <si>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</si>
  <si>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</si>
  <si>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</si>
  <si>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</si>
  <si>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</si>
  <si>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</si>
  <si>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</si>
  <si>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</si>
  <si>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</si>
  <si>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</si>
  <si>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</si>
  <si>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</si>
  <si>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</si>
  <si>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</si>
  <si>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</si>
  <si>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</si>
  <si>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</si>
  <si>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</si>
  <si>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</si>
  <si>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</si>
  <si>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</si>
  <si>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</si>
  <si>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</si>
  <si>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</si>
  <si>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</si>
  <si>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</si>
  <si>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</si>
  <si>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</si>
  <si>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</si>
  <si>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</si>
  <si>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</si>
  <si>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</si>
  <si>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</si>
  <si>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</si>
  <si>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</si>
  <si>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</si>
  <si>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</si>
  <si>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</si>
  <si>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</si>
  <si>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</si>
  <si>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</si>
  <si>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</si>
  <si>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</si>
  <si>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</si>
  <si>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</si>
  <si>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</si>
  <si>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</si>
  <si>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</si>
  <si>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</si>
  <si>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</si>
  <si>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</si>
  <si>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</si>
  <si>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</si>
  <si>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</si>
  <si>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</si>
  <si>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</si>
  <si>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</si>
  <si>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</si>
  <si>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</si>
  <si>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</si>
  <si>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</si>
  <si>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</si>
  <si>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</si>
  <si>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</si>
  <si>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</si>
  <si>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</si>
  <si>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</si>
  <si>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</si>
  <si>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</si>
  <si>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</si>
  <si>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</si>
  <si>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</si>
  <si>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</si>
  <si>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</si>
  <si>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</si>
  <si>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</si>
  <si>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</si>
  <si>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</si>
  <si>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</si>
  <si>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</si>
  <si>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</si>
  <si>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</si>
  <si>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</si>
  <si>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</si>
  <si>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</si>
  <si>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</si>
  <si>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</si>
  <si>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</si>
  <si>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</si>
  <si>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</si>
  <si>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</si>
  <si>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</si>
  <si>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</si>
  <si>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</si>
  <si>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</si>
  <si>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</si>
  <si>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</si>
  <si>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</si>
  <si>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</si>
  <si>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</si>
  <si>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</si>
  <si>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</si>
  <si>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</si>
  <si>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</si>
  <si>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</si>
  <si>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</si>
  <si>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</si>
  <si>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</si>
  <si>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</si>
  <si>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</si>
  <si>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</si>
  <si>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</si>
  <si>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</si>
  <si>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</si>
  <si>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</si>
  <si>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</si>
  <si>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</si>
  <si>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</si>
  <si>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</si>
  <si>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</si>
  <si>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</si>
  <si>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</si>
  <si>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</si>
  <si>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</si>
  <si>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</si>
  <si>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</si>
  <si>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</si>
  <si>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</si>
  <si>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</si>
  <si>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</si>
  <si>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</si>
  <si>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</si>
  <si>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</si>
  <si>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</si>
  <si>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</si>
  <si>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</si>
  <si>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</si>
  <si>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</si>
  <si>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</si>
  <si>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</si>
  <si>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</si>
  <si>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</si>
  <si>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</si>
  <si>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</si>
  <si>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</si>
  <si>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</si>
  <si>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</si>
  <si>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</si>
  <si>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</si>
  <si>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</si>
  <si>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</si>
  <si>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</si>
  <si>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</si>
  <si>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</si>
  <si>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</si>
  <si>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</si>
  <si>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</si>
  <si>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</si>
  <si>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</si>
  <si>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</si>
  <si>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</si>
  <si>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</si>
  <si>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</si>
  <si>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</si>
  <si>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</si>
  <si>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</si>
  <si>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</si>
  <si>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</si>
  <si>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</si>
  <si>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</si>
  <si>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</si>
  <si>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</si>
  <si>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</si>
  <si>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</si>
  <si>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</si>
  <si>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</si>
  <si>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</si>
  <si>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</si>
  <si>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</si>
  <si>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</si>
  <si>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</si>
  <si>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</si>
  <si>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</si>
  <si>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</si>
  <si>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</si>
  <si>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</si>
  <si>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</si>
  <si>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</si>
  <si>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</si>
  <si>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</si>
  <si>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</si>
  <si>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</si>
  <si>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</si>
  <si>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</si>
  <si>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</si>
  <si>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</si>
  <si>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</si>
  <si>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</si>
  <si>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</si>
  <si>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</si>
  <si>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</si>
  <si>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</si>
  <si>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</si>
  <si>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</si>
  <si>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</si>
  <si>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</si>
  <si>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</si>
  <si>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</si>
  <si>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</si>
  <si>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</si>
  <si>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</si>
  <si>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</si>
  <si>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</si>
  <si>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</si>
  <si>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</si>
  <si>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</si>
  <si>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</si>
  <si>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</si>
  <si>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</si>
  <si>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</si>
  <si>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</si>
  <si>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</si>
  <si>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</si>
  <si>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</si>
  <si>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</si>
  <si>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</si>
  <si>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</si>
  <si>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</si>
  <si>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</si>
  <si>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</si>
  <si>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</si>
  <si>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</si>
  <si>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</si>
  <si>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</si>
  <si>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</si>
  <si>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</si>
  <si>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</si>
  <si>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</si>
  <si>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</si>
  <si>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</si>
  <si>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</si>
  <si>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</si>
  <si>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</si>
  <si>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</si>
  <si>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</si>
  <si>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</si>
  <si>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</si>
  <si>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</si>
  <si>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</si>
  <si>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</si>
  <si>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</si>
  <si>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</si>
  <si>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</si>
  <si>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</si>
  <si>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</si>
  <si>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</si>
  <si>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</si>
  <si>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</si>
  <si>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</si>
  <si>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</si>
  <si>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</si>
  <si>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</si>
  <si>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</si>
  <si>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</si>
  <si>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</si>
  <si>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</si>
  <si>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</si>
  <si>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</si>
  <si>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</si>
  <si>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</si>
  <si>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</si>
  <si>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</si>
  <si>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</si>
  <si>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</si>
  <si>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</si>
  <si>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</si>
  <si>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</si>
  <si>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</si>
  <si>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</si>
  <si>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</si>
  <si>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</si>
  <si>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</si>
  <si>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</si>
  <si>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</si>
  <si>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</si>
  <si>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</si>
  <si>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</si>
  <si>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</si>
  <si>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</si>
  <si>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</si>
  <si>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</si>
  <si>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</si>
  <si>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</si>
  <si>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</si>
  <si>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</si>
  <si>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</si>
  <si>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</si>
  <si>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</si>
  <si>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</si>
  <si>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</si>
  <si>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</si>
  <si>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</si>
  <si>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</si>
  <si>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</si>
  <si>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</si>
  <si>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</si>
  <si>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</si>
  <si>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</si>
  <si>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</si>
  <si>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</si>
  <si>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</si>
  <si>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</si>
  <si>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</si>
  <si>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</si>
  <si>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</si>
  <si>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</si>
  <si>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</si>
  <si>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</si>
  <si>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</si>
  <si>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</si>
  <si>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</si>
  <si>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</si>
  <si>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</si>
  <si>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</si>
  <si>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</si>
  <si>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</si>
  <si>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</si>
  <si>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</si>
  <si>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</si>
  <si>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</si>
  <si>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</si>
  <si>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</si>
  <si>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</si>
  <si>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</si>
  <si>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</si>
  <si>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</si>
  <si>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</si>
  <si>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</si>
  <si>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</si>
  <si>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</si>
  <si>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</si>
  <si>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</si>
  <si>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</si>
  <si>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</si>
  <si>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</si>
  <si>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</si>
  <si>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</si>
  <si>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</si>
  <si>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</si>
  <si>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</si>
  <si>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</si>
  <si>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</si>
  <si>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</si>
  <si>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</si>
  <si>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</si>
  <si>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</si>
  <si>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</si>
  <si>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</si>
  <si>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</si>
  <si>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</si>
  <si>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</si>
  <si>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</si>
  <si>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</si>
  <si>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</si>
  <si>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</si>
  <si>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</si>
  <si>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</si>
  <si>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</si>
  <si>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</si>
  <si>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</si>
  <si>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</si>
  <si>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</si>
  <si>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</si>
  <si>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</si>
  <si>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</si>
  <si>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</si>
  <si>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</si>
  <si>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</si>
  <si>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</si>
  <si>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</si>
  <si>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</si>
  <si>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</si>
  <si>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</si>
  <si>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</si>
  <si>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</si>
  <si>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</si>
  <si>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</si>
  <si>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</si>
  <si>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</si>
  <si>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</si>
  <si>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</si>
  <si>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</si>
  <si>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</si>
  <si>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</si>
  <si>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</si>
  <si>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</si>
  <si>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</si>
  <si>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</si>
  <si>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</si>
  <si>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</si>
  <si>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</si>
  <si>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</si>
  <si>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</si>
  <si>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</si>
  <si>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</si>
  <si>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</si>
  <si>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</si>
  <si>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</si>
  <si>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</si>
  <si>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</si>
  <si>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</si>
  <si>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</si>
  <si>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</si>
  <si>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</si>
  <si>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</si>
  <si>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</si>
  <si>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</si>
  <si>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</si>
  <si>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</si>
  <si>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</si>
  <si>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</si>
  <si>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</si>
  <si>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</si>
  <si>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</si>
  <si>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</si>
  <si>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</si>
  <si>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</si>
  <si>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</si>
  <si>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</si>
  <si>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</si>
  <si>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</si>
  <si>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</si>
  <si>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</si>
  <si>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</si>
  <si>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</si>
  <si>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</si>
  <si>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</si>
  <si>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</si>
  <si>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</si>
  <si>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</si>
  <si>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</si>
  <si>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</si>
  <si>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</si>
  <si>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</si>
  <si>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</si>
  <si>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</si>
  <si>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</si>
  <si>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</si>
  <si>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</si>
  <si>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</si>
  <si>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</si>
  <si>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</si>
  <si>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</si>
  <si>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</si>
  <si>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</si>
  <si>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</si>
  <si>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</si>
  <si>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</si>
  <si>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</si>
  <si>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</si>
  <si>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</si>
  <si>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</si>
  <si>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</si>
  <si>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</si>
  <si>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</si>
  <si>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</si>
  <si>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</si>
  <si>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</si>
  <si>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</si>
  <si>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</si>
  <si>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</si>
  <si>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</si>
  <si>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</si>
  <si>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</si>
  <si>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</si>
  <si>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</si>
  <si>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</si>
  <si>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</si>
  <si>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</si>
  <si>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</si>
  <si>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</si>
  <si>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</si>
  <si>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</si>
  <si>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</si>
  <si>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</si>
  <si>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</si>
  <si>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</si>
  <si>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</si>
  <si>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</si>
  <si>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</si>
  <si>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</si>
  <si>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</si>
  <si>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</si>
  <si>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</si>
  <si>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</si>
  <si>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</si>
  <si>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</si>
  <si>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</si>
  <si>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</si>
  <si>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</si>
  <si>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</si>
  <si>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</si>
  <si>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</si>
  <si>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</si>
  <si>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</si>
  <si>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</si>
  <si>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</si>
  <si>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</si>
  <si>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</si>
  <si>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</si>
  <si>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</si>
  <si>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</si>
  <si>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</si>
  <si>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</si>
  <si>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</si>
  <si>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</si>
  <si>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</si>
  <si>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</si>
  <si>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</si>
  <si>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</si>
  <si>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</si>
  <si>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</si>
  <si>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</si>
  <si>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</si>
  <si>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</si>
  <si>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</si>
  <si>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</si>
  <si>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</si>
  <si>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</si>
  <si>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</si>
  <si>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</si>
  <si>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</si>
  <si>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</si>
  <si>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</si>
  <si>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</si>
  <si>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</si>
  <si>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</si>
  <si>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</si>
  <si>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</si>
  <si>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</si>
  <si>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</si>
  <si>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</si>
  <si>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</si>
  <si>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</si>
  <si>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</si>
  <si>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</si>
  <si>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</si>
  <si>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</si>
  <si>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</si>
  <si>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</si>
  <si>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</si>
  <si>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</si>
  <si>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</si>
  <si>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</si>
  <si>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</si>
  <si>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</si>
  <si>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</si>
  <si>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</si>
  <si>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</si>
  <si>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</si>
  <si>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</si>
  <si>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</si>
  <si>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</si>
  <si>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</si>
  <si>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</si>
  <si>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</si>
  <si>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</si>
  <si>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</si>
  <si>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</si>
  <si>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</si>
  <si>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</si>
  <si>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</si>
  <si>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</si>
  <si>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</si>
  <si>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</si>
  <si>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</si>
  <si>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</si>
  <si>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</si>
  <si>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</si>
  <si>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</si>
  <si>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</si>
  <si>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</si>
  <si>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</si>
  <si>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</si>
  <si>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</si>
  <si>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</si>
  <si>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</si>
  <si>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</si>
  <si>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</si>
  <si>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</si>
  <si>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</si>
  <si>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</si>
  <si>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</si>
  <si>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</si>
  <si>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</si>
  <si>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</si>
  <si>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</si>
  <si>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</si>
  <si>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</si>
  <si>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</si>
  <si>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</si>
  <si>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</si>
  <si>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</si>
  <si>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</si>
  <si>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</si>
  <si>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</si>
  <si>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</si>
  <si>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</si>
  <si>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</si>
  <si>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</si>
  <si>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</si>
  <si>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</si>
  <si>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</si>
  <si>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</si>
  <si>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</si>
  <si>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</si>
  <si>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</si>
  <si>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</si>
  <si>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</si>
  <si>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</si>
  <si>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</si>
  <si>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</si>
  <si>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</si>
  <si>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</si>
  <si>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</si>
  <si>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</si>
  <si>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</si>
  <si>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</si>
  <si>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</si>
  <si>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</si>
  <si>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</si>
  <si>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</si>
  <si>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</si>
  <si>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</si>
  <si>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</si>
  <si>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</si>
  <si>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</si>
  <si>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</si>
  <si>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</si>
  <si>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</si>
  <si>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</si>
  <si>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</si>
  <si>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</si>
  <si>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</si>
  <si>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</si>
  <si>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</si>
  <si>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</si>
  <si>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</si>
  <si>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</si>
  <si>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</si>
  <si>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</si>
  <si>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</si>
  <si>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</si>
  <si>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</si>
  <si>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</si>
  <si>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</si>
  <si>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</si>
  <si>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</si>
  <si>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</si>
  <si>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</si>
  <si>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</si>
  <si>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</si>
  <si>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</si>
  <si>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</si>
  <si>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</si>
  <si>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</si>
  <si>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</si>
  <si>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</si>
  <si>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</si>
  <si>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</si>
  <si>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</si>
  <si>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</si>
  <si>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</si>
  <si>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</si>
  <si>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</si>
  <si>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</si>
  <si>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</si>
  <si>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</si>
  <si>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</si>
  <si>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</si>
  <si>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</si>
  <si>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</si>
  <si>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</si>
  <si>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</si>
  <si>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</si>
  <si>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</si>
  <si>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</si>
  <si>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</si>
  <si>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</si>
  <si>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</si>
  <si>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</si>
  <si>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</si>
  <si>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</si>
  <si>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</si>
  <si>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</si>
  <si>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</si>
  <si>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</si>
  <si>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</si>
  <si>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</si>
  <si>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</si>
  <si>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</si>
  <si>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</si>
  <si>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</si>
  <si>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</si>
  <si>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</si>
  <si>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</si>
  <si>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</si>
  <si>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</si>
  <si>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</si>
  <si>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</si>
  <si>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</si>
  <si>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</si>
  <si>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</si>
  <si>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</si>
  <si>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</si>
  <si>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</si>
  <si>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</si>
  <si>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</si>
  <si>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</si>
  <si>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</si>
  <si>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</si>
  <si>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</si>
  <si>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</si>
  <si>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</si>
  <si>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</si>
  <si>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</si>
  <si>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</si>
  <si>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</si>
  <si>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</si>
  <si>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</si>
  <si>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</si>
  <si>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</si>
  <si>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</si>
  <si>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</si>
  <si>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</si>
  <si>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</si>
  <si>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</si>
  <si>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</si>
  <si>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</si>
  <si>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</si>
  <si>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</si>
  <si>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</si>
  <si>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</si>
  <si>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</si>
  <si>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</si>
  <si>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</si>
  <si>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</si>
  <si>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</si>
  <si>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</si>
  <si>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</si>
  <si>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</si>
  <si>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</si>
  <si>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</si>
  <si>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</si>
  <si>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</si>
  <si>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</si>
  <si>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</si>
  <si>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</si>
  <si>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</si>
  <si>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</si>
  <si>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</si>
  <si>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</si>
  <si>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</si>
  <si>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</si>
  <si>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</si>
  <si>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</si>
  <si>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</si>
  <si>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</si>
  <si>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</si>
  <si>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</si>
  <si>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</si>
  <si>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</si>
  <si>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</si>
  <si>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</si>
  <si>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</si>
  <si>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</si>
  <si>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</si>
  <si>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</si>
  <si>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</si>
  <si>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</si>
  <si>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</si>
  <si>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</si>
  <si>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</si>
  <si>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</si>
  <si>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</si>
  <si>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</si>
  <si>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</si>
  <si>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</si>
  <si>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</si>
  <si>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</si>
  <si>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</si>
  <si>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</si>
  <si>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</si>
  <si>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</si>
  <si>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</si>
  <si>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</si>
  <si>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</si>
  <si>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</si>
  <si>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</si>
  <si>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</si>
  <si>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</si>
  <si>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</si>
  <si>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</si>
  <si>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</si>
  <si>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</si>
  <si>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</si>
  <si>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</si>
  <si>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</si>
  <si>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</si>
  <si>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</si>
  <si>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</si>
  <si>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</si>
  <si>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</si>
  <si>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</si>
  <si>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</si>
  <si>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</si>
  <si>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</si>
  <si>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</si>
  <si>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</si>
  <si>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</si>
  <si>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</si>
  <si>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</si>
  <si>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</si>
  <si>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</si>
  <si>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</si>
  <si>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</si>
  <si>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</si>
  <si>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</si>
  <si>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</si>
  <si>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</si>
  <si>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</si>
  <si>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</si>
  <si>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</si>
  <si>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</si>
  <si>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</si>
  <si>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</si>
  <si>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</si>
  <si>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</si>
  <si>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</si>
  <si>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</si>
  <si>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</si>
  <si>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</si>
  <si>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</si>
  <si>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</si>
  <si>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</si>
  <si>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</si>
  <si>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</si>
  <si>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</si>
  <si>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</si>
  <si>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</si>
  <si>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</si>
  <si>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</si>
  <si>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</si>
  <si>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</si>
  <si>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</si>
  <si>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</si>
  <si>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</si>
  <si>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</si>
  <si>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</si>
  <si>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</si>
  <si>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</si>
  <si>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</si>
  <si>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</si>
  <si>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</si>
  <si>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</si>
  <si>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</si>
  <si>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</si>
  <si>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</si>
  <si>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</si>
  <si>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</si>
  <si>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</si>
  <si>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</si>
  <si>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</si>
  <si>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</si>
  <si>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</si>
  <si>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</si>
  <si>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</si>
  <si>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</si>
  <si>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</si>
  <si>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</si>
  <si>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</si>
  <si>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</si>
  <si>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</si>
  <si>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</si>
  <si>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</si>
  <si>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</si>
  <si>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</si>
  <si>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</si>
  <si>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</si>
  <si>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</si>
  <si>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</si>
  <si>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</si>
  <si>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</si>
  <si>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</si>
  <si>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</si>
  <si>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</si>
  <si>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</si>
  <si>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</si>
  <si>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</si>
  <si>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</si>
  <si>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</si>
  <si>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</si>
  <si>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</si>
  <si>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</si>
  <si>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</si>
  <si>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</si>
  <si>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</si>
  <si>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</si>
  <si>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</si>
  <si>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</si>
  <si>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</si>
  <si>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</si>
  <si>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</si>
  <si>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</si>
  <si>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</si>
  <si>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</si>
  <si>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</si>
  <si>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</si>
  <si>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</si>
  <si>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</si>
  <si>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</si>
  <si>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</si>
  <si>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</si>
  <si>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</si>
  <si>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</si>
  <si>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</si>
  <si>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</si>
  <si>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</si>
  <si>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</si>
  <si>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</si>
  <si>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</si>
  <si>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</si>
  <si>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</si>
  <si>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</si>
  <si>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</si>
  <si>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</si>
  <si>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</si>
  <si>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</si>
  <si>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</si>
  <si>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</si>
  <si>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</si>
  <si>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</si>
  <si>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</si>
  <si>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</si>
  <si>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</si>
  <si>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</si>
  <si>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</si>
  <si>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</si>
  <si>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</si>
  <si>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</si>
  <si>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</si>
  <si>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</si>
  <si>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</si>
  <si>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</si>
  <si>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</si>
  <si>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</si>
  <si>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</si>
  <si>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</si>
  <si>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</si>
  <si>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</si>
  <si>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</si>
  <si>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</si>
  <si>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</si>
  <si>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</si>
  <si>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</si>
  <si>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</si>
  <si>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</si>
  <si>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</si>
  <si>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</si>
  <si>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</si>
  <si>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</si>
  <si>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</si>
  <si>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</si>
  <si>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</si>
  <si>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</si>
  <si>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</si>
  <si>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</si>
  <si>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</si>
  <si>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</si>
  <si>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</si>
  <si>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</si>
  <si>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</si>
  <si>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</si>
  <si>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</si>
  <si>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</si>
  <si>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</si>
  <si>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</si>
  <si>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</si>
  <si>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</si>
  <si>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</si>
  <si>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</si>
  <si>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</si>
  <si>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</si>
  <si>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</si>
  <si>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</si>
  <si>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</si>
  <si>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</si>
  <si>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</si>
  <si>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</si>
  <si>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</si>
  <si>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</si>
  <si>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</si>
  <si>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</si>
  <si>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</si>
  <si>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</si>
  <si>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</si>
  <si>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</si>
  <si>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</si>
  <si>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</si>
  <si>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</si>
  <si>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</si>
  <si>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</si>
  <si>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</si>
  <si>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</si>
  <si>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</si>
  <si>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</si>
  <si>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</si>
  <si>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</si>
  <si>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</si>
  <si>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</si>
  <si>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</si>
  <si>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</si>
  <si>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</si>
  <si>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</si>
  <si>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</si>
  <si>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</si>
  <si>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</si>
  <si>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</si>
  <si>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</si>
  <si>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</si>
  <si>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</si>
  <si>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</si>
  <si>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</si>
  <si>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</si>
  <si>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</si>
  <si>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</si>
  <si>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</si>
  <si>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</si>
  <si>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</si>
  <si>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</si>
  <si>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</si>
  <si>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</si>
  <si>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</si>
  <si>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</si>
  <si>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</si>
  <si>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</si>
  <si>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</si>
  <si>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</si>
  <si>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</si>
  <si>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</si>
  <si>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</si>
  <si>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</si>
  <si>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</si>
  <si>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</si>
  <si>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</si>
  <si>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</si>
  <si>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</si>
  <si>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</si>
  <si>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</si>
  <si>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</si>
  <si>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</si>
  <si>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</si>
  <si>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</si>
  <si>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</si>
  <si>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</si>
  <si>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</si>
  <si>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</si>
  <si>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</si>
  <si>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</si>
  <si>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</si>
  <si>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</si>
  <si>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</si>
  <si>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</si>
  <si>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</si>
  <si>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</si>
  <si>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</si>
  <si>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</si>
  <si>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</si>
  <si>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</si>
  <si>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</si>
  <si>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</si>
  <si>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</si>
  <si>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</si>
  <si>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</si>
  <si>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</si>
  <si>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</si>
  <si>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</si>
  <si>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</si>
  <si>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</si>
  <si>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</si>
  <si>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</si>
  <si>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</si>
  <si>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</si>
  <si>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</si>
  <si>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</si>
  <si>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</si>
  <si>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</si>
  <si>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</si>
  <si>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</si>
  <si>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</si>
  <si>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</si>
  <si>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</si>
  <si>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</si>
  <si>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</si>
  <si>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</si>
  <si>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</si>
  <si>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</si>
  <si>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</si>
  <si>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</si>
  <si>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</si>
  <si>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</si>
  <si>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</si>
  <si>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</si>
  <si>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</si>
  <si>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</si>
  <si>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</si>
  <si>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</si>
  <si>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</si>
  <si>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</si>
  <si>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</si>
  <si>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</si>
  <si>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</si>
  <si>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</si>
  <si>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</si>
  <si>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</si>
  <si>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</si>
  <si>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</si>
  <si>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</si>
  <si>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</si>
  <si>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</si>
  <si>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</si>
  <si>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</si>
  <si>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</si>
  <si>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</si>
  <si>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</si>
  <si>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</si>
  <si>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</si>
  <si>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</si>
  <si>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</si>
  <si>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</si>
  <si>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</si>
  <si>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</si>
  <si>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</si>
  <si>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</si>
  <si>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</si>
  <si>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</si>
  <si>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</si>
  <si>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</si>
  <si>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</si>
  <si>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</si>
  <si>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</si>
  <si>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</si>
  <si>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</si>
  <si>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</si>
  <si>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</si>
  <si>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</si>
  <si>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</si>
  <si>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</si>
  <si>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</si>
  <si>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</si>
  <si>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</si>
  <si>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</si>
  <si>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</si>
  <si>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</si>
  <si>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</si>
  <si>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</si>
  <si>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</si>
  <si>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</si>
  <si>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</si>
  <si>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</si>
  <si>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</si>
  <si>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</si>
  <si>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</si>
  <si>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</si>
  <si>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</si>
  <si>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</si>
  <si>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</si>
  <si>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</si>
  <si>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</si>
  <si>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</si>
  <si>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</si>
  <si>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</si>
  <si>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</si>
  <si>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</si>
  <si>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</si>
  <si>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</si>
  <si>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</si>
  <si>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</si>
  <si>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</si>
  <si>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</si>
  <si>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</si>
  <si>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</si>
  <si>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</si>
  <si>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</si>
  <si>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</si>
  <si>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</si>
  <si>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</si>
  <si>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</si>
  <si>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</si>
  <si>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</si>
  <si>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</si>
  <si>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</si>
  <si>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</si>
  <si>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</si>
  <si>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</si>
  <si>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</si>
  <si>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</si>
  <si>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</si>
  <si>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</si>
  <si>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</si>
  <si>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</si>
  <si>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</si>
  <si>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</si>
  <si>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</si>
  <si>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</si>
  <si>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</si>
  <si>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</si>
  <si>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</si>
  <si>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</si>
  <si>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</si>
  <si>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</si>
  <si>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</si>
  <si>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</si>
  <si>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</si>
  <si>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</si>
  <si>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</si>
  <si>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</si>
  <si>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</si>
  <si>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</si>
  <si>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</si>
  <si>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</si>
  <si>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</si>
  <si>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</si>
  <si>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</si>
  <si>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</si>
  <si>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</si>
  <si>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</si>
  <si>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</si>
  <si>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</si>
  <si>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</si>
  <si>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</si>
  <si>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</si>
  <si>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</si>
  <si>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</si>
  <si>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</si>
  <si>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</si>
  <si>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</si>
  <si>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</si>
  <si>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</si>
  <si>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</si>
  <si>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</si>
  <si>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</si>
  <si>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</si>
  <si>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</si>
  <si>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</si>
  <si>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</si>
  <si>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</si>
  <si>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</si>
  <si>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</si>
  <si>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</si>
  <si>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</si>
  <si>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</si>
  <si>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</si>
  <si>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</si>
  <si>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</si>
  <si>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</si>
  <si>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</si>
  <si>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</si>
  <si>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</si>
  <si>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</si>
  <si>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</si>
  <si>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</si>
  <si>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</si>
  <si>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</si>
  <si>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</si>
  <si>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</si>
  <si>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</si>
  <si>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</si>
  <si>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</si>
  <si>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</si>
  <si>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</si>
  <si>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</si>
  <si>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</si>
  <si>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</si>
  <si>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</si>
  <si>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</si>
  <si>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</si>
  <si>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</si>
  <si>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</si>
  <si>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</si>
  <si>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</si>
  <si>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</si>
  <si>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</si>
  <si>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</si>
  <si>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</si>
  <si>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</si>
  <si>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</si>
  <si>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</si>
  <si>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</si>
  <si>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</si>
  <si>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</si>
  <si>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</si>
  <si>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</si>
  <si>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</si>
  <si>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</si>
  <si>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</si>
  <si>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</si>
  <si>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</si>
  <si>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</si>
  <si>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</si>
  <si>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</si>
  <si>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PCM-20251101-00000210</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</si>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</sst>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299.27509444444149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45962.223520370368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45962.223520370368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45962.223520370368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45962.223520370368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45962.223520370368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45962.223520370368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45962.223520370368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45962.223520370368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45962.223520370368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45962.223520370368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45962.223520370368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45962.223520370368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45962.223520370368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45962.223520370368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45962.223520370368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45962.223520370368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45962.223520370368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45962.223520370368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45962.223520370368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45962.223520370368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45962.223520370368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45962.223520370368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45962.223520370368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45962.223520370368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45962.223520370368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45962.223520370368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45962.223520370368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45962.223520370368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45962.223520370368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45962.223520370368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45962.223520370368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45962.223520370368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45962.223520370368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45962.223520370368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45962.223520370368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45962.223520370368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45962.223520370368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45962.223520370368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45962.223520370368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45962.223520370368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45962.223520370368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45962.223520370368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45962.223520370368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45962.223520370368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45962.223520370368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45962.223520370368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45962.223520370368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45962.223520370368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45962.223520370368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45962.223520370368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45962.223520370368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45962.223520370368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45962.223520370368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45962.223520370368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45962.223520370368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45962.223520370368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45962.223520370368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45962.223520370368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45962.223520370368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45962.223520370368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45962.223520370368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45962.223520370368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45962.223520370368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45962.223520370368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45962.223520370368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45962.223520370368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45962.223520370368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45962.223520370368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45962.223520370368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45962.223520370368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45962.223520370368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45962.223520370368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45962.223520370368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45962.223520370368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45962.223520370368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45962.223520370368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45962.223520370368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45962.223520370368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45962.223520370368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45962.223520370368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45962.223520370368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45962.223520370368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45962.223520370368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45962.223520370368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45962.223520370368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45962.223520370368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45962.223520370368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45962.223520370368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45962.223520370368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45962.223520370368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45962.223520370368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45962.223520370368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45962.223520370368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45962.223520370368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45962.223520370368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45962.223520370368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45962.223520370368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45962.223520370368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45962.223520370368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45962.223520370368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45962.223520370368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45962.223520370368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45962.223520370368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45962.223520370368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45962.223520370368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45962.223520370368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45962.223520370368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45962.223520370368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45962.223520370368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45962.223520370368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45962.223520370368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45962.223520370368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45962.223520370368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45962.223520370368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45962.223520370368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45962.223520370368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45962.223520370368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45962.223520370368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45962.223520370368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45962.223520370368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45962.223520370368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45962.223520370368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45962.223520370368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45962.223520370368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45962.223520370368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45962.223520370368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137.22368240740616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3.4814370370368124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25835</v>
      </c>
      <c r="E5" s="114" t="s">
        <v>39021</v>
      </c>
      <c r="F5" s="115">
        <v>45962.218182870369</v>
      </c>
      <c r="G5" s="116">
        <f ca="1">IFERROR(NOW()-F5,"-")</f>
        <v>5.3374999988591298E-3</v>
      </c>
      <c r="H5" s="115">
        <v>45962.216145833336</v>
      </c>
      <c r="I5" s="18" t="str">
        <f>IFERROR(VLOOKUP(D5,DB!A:F,6,0),"")</f>
        <v>SCECO</v>
      </c>
      <c r="J5" s="18" t="str">
        <f>IFERROR(VLOOKUP(D5,DB!A:G,7,0),"")</f>
        <v>Good+In progress</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45962.223520370368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45962.223520370368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45962.223520370368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45962.223520370368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45962.223520370368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45962.223520370368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45962.223520370368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45962.223520370368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45962.223520370368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45962.223520370368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45962.223520370368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45962.223520370368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45962.223520370368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45962.223520370368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45962.223520370368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45962.223520370368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45962.223520370368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45962.223520370368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45962.223520370368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45962.223520370368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45962.223520370368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45962.223520370368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45962.223520370368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45962.223520370368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45962.223520370368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45962.223520370368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45962.223520370368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45962.223520370368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45962.223520370368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45962.223520370368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45962.223520370368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45962.223520370368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45962.223520370368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45962.223520370368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45962.223520370368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45962.223520370368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45962.223520370368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45962.223520370368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45962.223520370368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45962.223520370368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45962.223520370368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45962.223520370368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45962.223520370368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45962.223520370368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45962.223520370368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45962.223520370368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45962.223520370368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45962.223520370368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45962.223520370368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45962.223520370368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45962.223520370368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45962.223520370368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45962.223520370368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45962.223520370368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45962.223520370368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45962.223520370368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45962.223520370368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45962.223520370368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45962.223520370368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45962.223520370368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45962.223520370368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45962.223520370368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45962.223520370368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45962.223520370368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45962.223520370368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45962.223520370368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45962.223520370368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45962.223520370368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45962.223520370368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45962.223520370368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45962.223520370368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45962.223520370368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45962.223520370368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45962.223520370368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45962.223520370368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45962.223520370368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45962.223520370368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45962.223520370368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45962.223520370368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45962.223520370368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45962.223520370368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45962.223520370368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45962.223520370368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45962.223520370368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45962.223520370368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45962.223520370368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45962.223520370368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45962.223520370368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45962.223520370368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45962.223520370368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45962.223520370368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45962.223520370368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45962.223520370368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45962.223520370368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45962.223520370368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45962.223520370368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45962.223520370368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45962.223520370368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45962.223520370368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45962.223520370368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45962.223520370368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45962.223520370368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45962.223520370368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45962.223520370368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45962.223520370368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45962.223520370368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45962.223520370368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45962.223520370368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45962.223520370368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45962.223520370368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45962.223520370368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45962.223520370368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45962.223520370368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45962.223520370368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45962.223520370368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45962.223520370368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45962.223520370368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45962.223520370368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45962.223520370368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45962.223520370368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45962.223520370368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45962.223520370368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45962.223520370368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45962.223520370368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45962.223520370368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45962.223520370368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45962.223520370368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45962.223520370368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45962.223520370368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45962.223520370368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45962.223520370368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45962.223520370368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45962.223520370368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45962.223520370368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45962.223520370368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45962.223520370368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45962.223520370368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45962.223520370368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45962.223520370368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45962.223520370368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45962.223520370368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45962.223520370368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45962.223520370368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45962.223520370368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45962.223520370368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45962.223520370368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45962.223520370368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45962.223520370368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45962.223520370368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45962.223520370368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45962.223520370368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45962.223520370368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45962.223520370368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45962.223520370368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45962.223520370368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45962.223520370368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45962.223520370368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45962.223520370368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45962.223520370368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45962.223520370368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45962.223520370368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45962.223520370368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45962.223520370368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45962.223520370368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45962.223520370368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45962.223520370368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45962.223520370368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45962.223520370368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45962.223520370368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45962.223520370368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45962.223520370368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45962.223520370368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45962.223520370368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45962.223520370368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45962.223520370368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45962.223520370368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45962.223520370368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45962.223520370368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45962.223520370368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45962.223520370368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45962.223520370368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45962.223520370368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45962.223520370368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45962.223520370368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45962.223520370368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45962.223520370368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45962.223520370368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45962.223520370368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45962.223520370368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45962.223520370368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45962.223520370368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45962.223520370368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45962.223520370368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45962.223520370368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45962.223520370368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45962.223520370368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45962.223520370368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45962.223520370368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45962.223520370368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45962.223520370368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45962.223520370368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45962.223520370368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45962.223520370368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45962.223520370368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45962.223520370368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45962.223520370368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45962.223520370368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45962.223520370368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45962.223520370368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45962.223520370368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45962.223520370368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45962.223520370368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45962.223520370368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45962.223520370368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45962.223520370368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45962.223520370368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45962.223520370368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45962.223520370368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45962.223520370368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45962.223520370368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45962.223520370368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45962.223520370368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45962.223520370368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45962.223520370368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45962.223520370368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45962.223520370368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45962.223520370368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45962.223520370368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45962.223520370368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45962.223520370368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45962.223520370368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45962.223520370368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45962.223520370368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45962.223520370368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45962.223520370368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45962.223520370368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45962.223520370368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45962.223520370368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45962.223520370368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45962.223520370368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45962.223520370368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45962.223520370368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45962.223520370368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45962.223520370368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45962.223520370368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45962.223520370368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45962.223520370368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45962.223520370368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45962.223520370368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45962.223520370368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45962.223520370368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45962.223520370368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45962.223520370368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45962.223520370368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45962.223520370368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45962.223520370368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45962.223520370368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45962.223520370368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45962.223520370368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45962.223520370368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45962.223520370368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45962.223520370368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45962.223520370368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45962.223520370368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45962.223520370368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45962.223520370368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45962.223520370368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45962.223520370368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45962.223520370368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45962.223520370368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45962.223520370368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45962.223520370368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45962.223520370368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45962.223520370368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45962.223520370368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45962.223520370368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45962.223520370368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45962.223520370368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45962.223520370368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45962.223520370368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45962.223520370368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45962.223520370368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45962.223520370368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45962.223520370368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45962.223520370368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45962.223520370368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45962.223520370368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45962.223520370368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45962.223520370368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45962.223520370368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45962.223520370368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45962.223520370368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45962.223520370368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45962.223520370368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45962.223520370368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45962.223520370368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45962.223520370368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45962.223520370368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45962.223520370368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45962.223520370368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45962.223520370368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45962.223520370368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45962.223520370368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45962.223520370368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45962.223520370368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45962.223520370368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45962.223520370368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45962.223520370368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45962.223520370368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45962.223520370368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45962.223520370368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45962.223520370368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45962.223520370368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45962.223520370368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45962.223520370368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45962.223520370368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45962.223520370368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45962.223520370368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45962.223520370368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45962.223520370368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45962.223520370368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45962.223520370368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45962.223520370368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45962.223520370368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45962.223520370368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45962.223520370368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45962.223520370368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45962.223520370368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45962.223520370368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45962.223520370368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45962.223520370368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45962.223520370368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45962.223520370368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45962.223520370368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45962.223520370368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45962.223520370368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45962.223520370368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45962.223520370368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45962.223520370368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45962.223520370368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45962.223520370368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45962.223520370368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45962.223520370368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45962.223520370368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45962.223520370368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45962.223520370368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45962.223520370368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45962.223520370368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45962.223520370368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45962.223520370368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45962.223520370368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45962.223520370368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45962.223520370368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45962.223520370368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45962.223520370368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45962.223520370368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45962.223520370368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45962.223520370368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45962.223520370368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45962.223520370368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45962.223520370368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45962.223520370368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45962.223520370368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45962.223520370368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45962.223520370368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45962.223520370368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45962.223520370368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45962.223520370368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45962.223520370368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45962.223520370368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45962.223520370368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45962.223520370368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45962.223520370368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45962.223520370368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45962.223520370368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45962.223520370368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45962.223520370368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45962.223520370368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45962.223520370368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45962.223520370368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45962.223520370368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45962.223520370368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45962.223520370368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45962.223520370368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45962.223520370368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45962.223520370368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45962.223520370368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45962.223520370368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45962.223520370368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45962.223520370368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45962.223520370368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45962.223520370368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45962.223520370368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45962.223520370368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45962.223520370368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45962.223520370368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45962.223520370368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45962.223520370368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45962.223520370368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45962.223520370368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45962.223520370368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45962.223520370368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45962.223520370368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45962.223520370368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45962.223520370368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45962.223520370368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45962.223520370368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45962.223520370368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45962.223520370368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45962.223520370368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45962.223520370368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45962.223520370368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45962.223520370368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45962.223520370368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45962.223520370368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45962.223520370368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45962.223520370368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45962.223520370368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45962.223520370368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45962.223520370368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45962.223520370368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45962.223520370368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45962.223520370368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45962.223520370368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45962.223520370368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45962.223520370368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45962.223520370368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45962.223520370368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45962.223520370368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45962.223520370368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45962.223520370368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45962.223520370368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45962.223520370368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45962.223520370368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45962.223520370368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45962.223520370368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45962.223520370368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45962.223520370368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45962.223520370368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45962.223520370368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45962.223520370368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45962.223520370368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45962.223520370368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45962.223520370368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45962.223520370368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45962.223520370368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45962.223520370368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45962.223520370368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45962.223520370368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45962.223520370368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45962.223520370368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45962.223520370368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45962.223520370368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45962.223520370368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45962.223520370368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45962.223520370368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45962.223520370368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45962.223520370368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45962.223520370368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45962.223520370368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45962.223520370368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45962.223520370368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45962.223520370368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45962.223520370368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45962.223520370368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45962.223520370368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45962.223520370368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45962.223520370368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45962.223520370368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45962.223520370368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45962.223520370368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45962.223520370368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45962.223520370368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45962.223520370368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45962.223520370368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45962.223520370368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45962.223520370368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45962.223520370368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45962.223520370368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45962.223520370368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45962.223520370368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45962.223520370368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45962.223520370368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45962.223520370368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45962.223520370368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45962.223520370368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45962.223520370368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45962.223520370368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45962.223520370368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45962.223520370368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45962.223520370368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45962.223520370368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45962.223520370368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45962.223520370368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45962.223520370368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45962.223520370368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45962.223520370368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45962.223520370368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45962.223520370368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45962.223520370368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45962.223520370368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45962.223520370368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45962.223520370368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45962.223520370368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45962.223520370368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45962.223520370368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45962.223520370368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45962.223520370368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45962.223520370368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45962.223520370368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45962.223520370368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45962.223520370368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45962.223520370368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45962.223520370368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45962.223520370368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45962.223520370368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45962.223520370368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45962.223520370368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45962.223520370368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45962.223520370368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45962.223520370368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45962.223520370368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45962.223520370368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45962.223520370368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45962.223520370368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45962.223520370368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45962.223520370368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45962.223520370368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45962.223520370368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45962.223520370368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45962.223520370368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45962.223520370368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45962.223520370368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45962.223520370368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45962.223520370368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45962.223520370368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45962.223520370368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45962.223520370368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45962.223520370368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45962.223520370368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45962.223520370368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45962.223520370368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45962.223520370368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45962.223520370368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45962.223520370368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45962.223520370368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45962.223520370368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45962.223520370368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45962.223520370368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45962.223520370368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45962.223520370368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45962.223520370368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45962.223520370368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45962.223520370368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45962.223520370368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45962.223520370368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45962.223520370368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45962.223520370368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45962.223520370368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45962.223520370368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45962.223520370368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45962.223520370368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45962.223520370368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45962.223520370368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45962.223520370368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45962.223520370368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45962.223520370368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45962.223520370368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45962.223520370368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45962.223520370368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45962.223520370368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45962.223520370368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45962.223520370368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45962.223520370368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45962.223520370368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45962.223520370368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45962.223520370368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45962.223520370368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45962.223520370368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45962.223520370368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45962.223520370368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45962.223520370368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45962.223520370368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45962.223520370368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45962.223520370368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45962.223520370368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45962.223520370368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45962.223520370368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45962.223520370368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45962.223520370368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45962.223520370368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45962.223520370368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45962.223520370368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45962.223520370368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45962.223520370368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45962.223520370368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45962.223520370368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45962.223520370368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45962.223520370368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45962.223520370368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45962.223520370368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45962.223520370368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45962.223520370368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45962.223520370368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45962.223520370368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45962.223520370368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45962.223520370368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45962.223520370368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45962.223520370368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45962.223520370368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45962.223520370368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45962.223520370368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45962.223520370368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45962.223520370368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45962.223520370368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45962.223520370368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45962.223520370368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45962.223520370368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45962.223520370368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45962.223520370368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45962.223520370368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45962.223520370368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45962.223520370368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45962.223520370368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45962.223520370368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45962.223520370368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45962.223520370368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45962.223520370368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45962.223520370368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45962.223520370368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45962.223520370368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45962.223520370368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45962.223520370368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45962.223520370368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45962.223520370368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45962.223520370368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45962.223520370368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45962.223520370368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45962.223520370368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45962.223520370368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45962.223520370368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45962.223520370368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45962.223520370368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45962.223520370368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45962.223520370368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45962.223520370368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45962.223520370368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45962.223520370368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45962.223520370368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45962.223520370368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45962.223520370368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45962.223520370368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45962.223520370368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45962.223520370368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45962.223520370368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45962.223520370368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45962.223520370368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45962.223520370368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45962.223520370368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45962.223520370368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45962.223520370368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45962.223520370368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45962.223520370368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45962.223520370368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45962.223520370368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45962.223520370368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45962.223520370368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45962.223520370368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45962.223520370368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45962.223520370368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45962.223520370368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45962.223520370368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45962.223520370368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45962.223520370368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45962.223520370368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45962.223520370368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45962.223520370368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45962.223520370368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45962.223520370368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45962.223520370368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45962.223520370368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45962.223520370368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45962.223520370368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45962.223520370368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45962.223520370368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45962.223520370368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45962.223520370368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45962.223520370368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45962.223520370368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45962.223520370368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45962.223520370368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45962.223520370368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45962.223520370368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45962.223520370368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45962.223520370368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45962.223520370368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45962.223520370368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45962.223520370368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45962.223520370368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45962.223520370368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45962.223520370368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45962.223520370368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45962.223520370368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45962.223520370368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45962.223520370368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45962.223520370368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45962.223520370368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45962.223520370368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45962.223520370368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45962.223520370368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45962.223520370368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45962.223520370368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45962.223520370368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45962.223520370368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45962.223520370368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45962.223520370368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45962.223520370368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45962.223520370368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45962.223520370368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45962.223520370368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45962.223520370368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45962.223520370368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45962.223520370368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45962.223520370368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45962.223520370368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45962.223520370368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45962.223520370368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45962.223520370368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45962.223520370368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45962.223520370368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45962.223520370368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45962.223520370368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45962.223520370368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45962.223520370368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45962.223520370368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45962.223520370368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45962.223520370368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45962.223520370368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45962.223520370368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45962.223520370368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45962.223520370368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45962.223520370368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45962.223520370368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45962.223520370368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45962.223520370368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45962.223520370368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45962.223520370368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45962.223520370368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45962.223520370368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45962.223520370368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45962.223520370368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45962.223520370368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45962.223520370368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45962.223520370368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45962.223520370368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45962.223520370368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45962.223520370368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45962.223520370368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45962.223520370368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45962.223520370368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45962.223520370368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45962.223520370368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45962.223520370368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45962.223520370368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45962.223520370368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45962.223520370368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45962.223520370368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45962.223520370368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45962.223520370368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45962.223520370368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45962.223520370368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45962.223520370368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45962.223520370368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45962.223520370368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45962.223520370368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45962.223520370368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45962.223520370368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45962.223520370368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45962.223520370368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45962.223520370368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45962.223520370368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45962.223520370368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45962.223520370368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45962.223520370368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45962.223520370368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45962.223520370368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45962.223520370368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45962.223520370368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45962.223520370368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45962.223520370368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45962.223520370368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45962.223520370368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45962.223520370368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45962.223520370368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45962.223520370368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45962.223520370368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45962.223520370368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45962.223520370368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45962.223520370368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45962.223520370368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45962.223520370368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45962.223520370368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45962.223520370368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45962.223520370368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45962.223520370368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45962.223520370368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45962.223520370368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45962.223520370368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45962.223520370368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45962.223520370368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45962.223520370368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45962.223520370368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45962.223520370368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45962.223520370368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45962.223520370368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45962.223520370368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45962.223520370368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45962.223520370368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45962.223520370368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45962.223520370368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45962.223520370368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45962.223520370368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45962.223520370368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45962.223520370368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45962.223520370368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45962.223520370368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45962.223520370368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45962.223520370368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45962.223520370368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45962.223520370368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45962.223520370368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45962.223520370368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45962.223520370368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45962.223520370368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45962.223520370368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45962.223520370368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45962.223520370368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45962.223520370368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45962.223520370368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45962.223520370368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45962.223520370368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45962.223520370368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45962.223520370368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45962.223520370368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45962.223520370368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45962.223520370368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45962.223520370368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45962.223520370368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45962.223520370368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45962.223520370368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45962.223520370368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45962.223520370368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45962.223520370368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45962.223520370368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45962.223520370368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45962.223520370368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45962.223520370368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45962.223520370368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45962.223520370368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45962.223520370368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45962.223520370368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45962.223520370368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45962.223520370368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45962.223520370368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45962.223520370368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45962.223520370368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45962.223520370368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45962.223520370368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45962.223520370368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45962.223520370368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45962.223520370368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45962.223520370368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45962.223520370368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45962.223520370368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45962.223520370368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45962.223520370368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45962.223520370368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45962.223520370368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45962.223520370368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45962.223520370368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45962.223520370368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45962.223520370368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45962.223520370368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45962.223520370368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45962.223520370368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45962.223520370368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45962.223520370368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45962.223520370368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45962.223520370368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45962.223520370368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45962.223520370368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45962.223520370368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45962.223520370368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45962.223520370368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45962.223520370368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45962.223520370368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45962.223520370368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45962.223520370368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45962.223520370368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45962.223520370368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45962.223520370368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45962.223520370368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45962.223520370368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45962.223520370368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45962.223520370368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45962.223520370368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45962.223520370368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45962.223520370368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45962.223520370368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45962.223520370368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45962.223520370368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45962.223520370368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45962.223520370368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45962.223520370368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45962.223520370368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45962.223520370368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45962.223520370368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45962.223520370368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45962.223520370368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45962.223520370368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45962.223520370368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45962.223520370368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45962.223520370368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45962.223520370368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45962.223520370368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45962.223520370368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45962.223520370368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45962.223520370368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45962.223520370368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45962.223520370368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45962.223520370368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45962.223520370368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45962.223520370368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45962.223520370368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45962.223520370368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45962.223520370368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45962.223520370368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45962.223520370368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45962.223520370368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45962.223520370368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45962.223520370368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45962.223520370368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45962.223520370368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45962.223520370368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45962.223520370368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45962.223520370368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45962.223520370368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45962.223520370368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45962.223520370368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45962.223520370368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45962.223520370368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45962.223520370368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45962.223520370368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45962.223520370368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45962.223520370368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45962.223520370368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45962.223520370368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45962.223520370368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45962.223520370368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45962.223520370368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45962.223520370368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45962.223520370368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45962.223520370368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45962.223520370368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45962.223520370368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45962.223520370368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45962.223520370368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45962.223520370368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45962.223520370368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45962.223520370368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45962.223520370368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45962.223520370368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45962.223520370368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45962.223520370368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45962.223520370368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45962.223520370368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45962.223520370368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45962.223520370368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45962.223520370368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45962.223520370368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45962.223520370368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45962.223520370368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45962.223520370368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45962.223520370368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45962.223520370368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45962.223520370368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45962.223520370368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45962.223520370368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45962.223520370368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45962.223520370368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45962.223520370368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45962.223520370368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45962.223520370368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45962.223520370368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45962.223520370368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45962.223520370368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45962.223520370368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45962.223520370368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45962.223520370368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45962.223520370368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45962.223520370368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45962.223520370368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45962.223520370368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45962.223520370368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45962.223520370368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45962.223520370368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45962.223520370368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45962.223520370368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45962.223520370368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45962.223520370368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45962.223520370368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45962.223520370368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45962.223520370368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45962.223520370368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45962.223520370368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45962.223520370368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45962.223520370368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45962.223520370368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45962.223520370368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45962.223520370368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45962.223520370368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45962.223520370368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45962.223520370368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45962.223520370368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45962.223520370368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45962.223520370368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45962.223520370368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45962.223520370368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45962.223520370368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45962.223520370368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45962.223520370368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45962.223520370368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45962.223520370368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45962.223520370368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45962.223520370368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45962.223520370368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45962.223520370368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45962.223520370368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45962.223520370368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45962.223520370368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45962.223520370368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45962.223520370368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45962.223520370368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45962.223520370368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45962.223520370368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45962.223520370368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45962.223520370368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45962.223520370368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45962.223520370368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45962.223520370368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45962.223520370368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45962.223520370368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45962.223520370368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45962.223520370368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45962.223520370368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45962.223520370368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45962.223520370368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45962.223520370368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45962.223520370368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45962.223520370368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45962.223520370368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45962.223520370368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45962.223520370368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45962.223520370368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45962.223520370368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45962.223520370368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45962.223520370368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45962.223520370368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45962.223520370368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45962.223520370368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45962.223520370368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45962.223520370368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45962.223520370368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45962.223520370368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45962.223520370368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45962.223520370368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45962.223520370368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45962.223520370368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45962.223520370368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45962.223520370368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45962.223520370368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45962.223520370368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45962.223520370368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45962.223520370368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45962.223520370368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45962.223520370368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45962.223520370368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45962.223520370368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45962.223520370368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45962.223520370368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45962.223520370368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45962.223520370368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45962.223520370368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45962.223520370368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45962.223520370368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45962.223520370368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45962.223520370368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45962.223520370368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45962.223520370368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45962.223520370368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45962.223520370368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45962.223520370368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45962.223520370368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45962.223520370368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45962.223520370368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45962.223520370368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45962.223520370368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45962.223520370368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45962.223520370368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45962.223520370368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45962.223520370368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45962.223520370368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45962.223520370368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45962.223520370368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45962.223520370368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45962.223520370368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45962.223520370368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45962.223520370368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45962.223520370368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45962.223520370368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45962.223520370368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45962.223520370368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45962.223520370368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45962.223520370368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45962.223520370368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45962.223520370368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45962.223520370368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45962.223520370368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45962.223520370368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45962.223520370368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45962.223520370368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45962.223520370368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45962.223520370368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45962.223520370368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45962.223520370368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45962.223520370368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45962.223520370368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45962.223520370368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45962.223520370368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45962.223520370368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45962.223520370368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45962.223520370368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45962.223520370368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45962.223520370368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45962.223520370368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45962.223520370368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45962.223520370368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45962.223520370368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45962.223520370368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45962.223520370368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45962.223520370368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45962.223520370368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45962.223520370368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45962.223520370368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45962.223520370368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45962.223520370368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45962.223520370368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45962.223520370368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45962.223520370368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45962.223520370368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45962.223520370368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45962.223520370368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45962.223520370368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45962.223520370368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45962.223520370368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45962.223520370368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45962.223520370368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45962.223520370368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45962.223520370368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45962.223520370368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45962.223520370368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45962.223520370368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45962.223520370368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45962.223520370368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45962.223520370368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45962.223520370368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45962.223520370368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45962.223520370368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45962.223520370368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45962.223520370368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45962.223520370368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45962.223520370368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45962.223520370368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45962.223520370368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45962.223520370368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45962.223520370368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45962.223520370368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45962.223520370368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45962.223520370368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45962.223520370368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45962.223520370368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45962.223520370368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45962.223520370368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45962.223520370368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45962.223520370368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45962.223520370368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45962.223520370368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45962.223520370368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45962.223520370368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45962.223520370368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45962.223520370368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45962.223520370368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45962.223520370368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45962.223520370368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45962.223520370368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45962.223520370368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45962.223520370368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45962.223520370368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45962.223520370368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45962.223520370368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45962.223520370368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45962.223520370368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45962.223520370368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45962.223520370368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45962.223520370368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45962.223520370368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45962.223520370368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45962.223520370368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45962.223520370368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45962.223520370368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45962.223520370368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45962.223520370368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45962.223520370368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45962.223520370368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45962.223520370368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45962.223520370368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45962.223520370368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45962.223520370368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45962.223520370368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45962.223520370368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45962.223520370368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45962.223520370368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45962.223520370368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45962.223520370368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45962.223520370368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45962.223520370368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45962.223520370368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45962.223520370368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45962.223520370368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45962.223520370368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45962.223520370368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45962.223520370368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45962.223520370368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45962.223520370368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45962.223520370368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45962.223520370368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45962.223520370368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45962.223520370368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45962.223520370368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45962.223520370368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258.74280277777143</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1.2547703703676234</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33970</v>
      </c>
      <c r="E4" s="98" t="s">
        <v>39021</v>
      </c>
      <c r="F4" s="123">
        <v>45962.184606481482</v>
      </c>
      <c r="G4" s="124">
        <f ca="1">IFERROR(NOW()-F4,"")</f>
        <v>3.8913888885872439E-2</v>
      </c>
      <c r="H4" s="123">
        <v>45962.178854166668</v>
      </c>
      <c r="I4" s="119" t="str">
        <f>IFERROR(VLOOKUP(D4,DB!A:F,6,0),"")</f>
        <v>SCECO</v>
      </c>
      <c r="J4" s="119" t="str">
        <f>IFERROR(VLOOKUP(D4,DB!A:G,7,0),"")</f>
        <v>No BB Shifted</v>
      </c>
      <c r="K4" s="125" t="s">
        <v>39114</v>
      </c>
      <c r="L4" s="121" t="str">
        <f>IFERROR(VLOOKUP(D4,DB!A:I,9,0),"")</f>
        <v>Latis</v>
      </c>
    </row>
    <row r="5" spans="1:16" ht="15" customHeight="1">
      <c r="A5" s="119"/>
      <c r="B5" s="119" t="str">
        <f>IFERROR(VLOOKUP(D5,DB!A:K,11,0),"")</f>
        <v/>
      </c>
      <c r="C5" s="120"/>
      <c r="D5" s="121"/>
      <c r="E5" s="98"/>
      <c r="F5" s="123"/>
      <c r="G5" s="124">
        <f ca="1">IFERROR(NOW()-F5,"")</f>
        <v>45962.223520370368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45962.223520370368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45962.223520370368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45962.223520370368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45962.223520370368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45962.223520370368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45962.223520370368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45962.223520370368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45962.223520370368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45962.223520370368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45962.223520370368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45962.223520370368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45962.223520370368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45962.223520370368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45962.223520370368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45962.223520370368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45962.223520370368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45962.223520370368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45962.223520370368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45962.223520370368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45962.223520370368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45962.223520370368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45962.223520370368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45962.223520370368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45962.223520370368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45962.223520370368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45962.223520370368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45962.223520370368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45962.223520370368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45962.223520370368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45962.223520370368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45962.223520370368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45962.223520370368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45962.223520370368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45962.223520370368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45962.223520370368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45962.223520370368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45962.223520370368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45962.223520370368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45962.223520370368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45962.223520370368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45962.223520370368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45962.223520370368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45962.223520370368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45962.223520370368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45962.223520370368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45962.223520370368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45962.223520370368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45962.223520370368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45962.223520370368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45962.223520370368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45962.223520370368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45962.223520370368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45962.223520370368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45962.223520370368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45962.223520370368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45962.223520370368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45962.223520370368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45962.223520370368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45962.223520370368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45962.223520370368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45962.223520370368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45962.223520370368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45962.223520370368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45962.223520370368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45962.223520370368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45962.223520370368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45962.223520370368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45962.223520370368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45962.223520370368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45962.223520370368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45962.223520370368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45962.223520370368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45962.223520370368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45962.223520370368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45962.223520370368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45962.223520370368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45962.223520370368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45962.223520370368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45962.223520370368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45962.223520370368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45962.223520370368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45962.223520370368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45962.223520370368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45962.223520370368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45962.223520370368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45962.223520370368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45962.223520370368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45962.223520370368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45962.223520370368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45962.223520370368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45962.223520370368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45962.223520370368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45962.223520370368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45962.223520370368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45962.223520370368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45962.223520370368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45962.223520370368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45962.223520370368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45962.223520370368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45962.223520370368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45962.223520370368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45962.223520370368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45962.223520370368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45962.223520370368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45962.223520370368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45962.223520370368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45962.223520370368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45962.223520370368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45962.223520370368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45962.223520370368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45962.223520370368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45962.223520370368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45962.223520370368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45962.223520370368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45962.223520370368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45962.223520370368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45962.223520370368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45962.223520370368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45962.223520370368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45962.223520370368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45962.223520370368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45962.223520370368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70.391460185179312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36.034643055550987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13.562409259255219</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45962.223520370368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45962.223520370368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45962.223520370368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45962.223520370368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45962.223520370368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45962.223520370368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45962.223520370368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45962.223520370368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45962.223520370368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45962.223520370368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45962.223520370368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45962.223520370368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45962.223520370368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45962.223520370368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45962.223520370368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45962.223520370368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45962.223520370368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45962.223520370368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45962.223520370368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45962.223520370368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45962.223520370368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45962.223520370368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45962.223520370368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45962.223520370368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45962.223520370368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45962.223520370368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45962.223520370368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45962.223520370368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45962.223520370368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45962.223520370368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45962.223520370368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45962.223520370368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45962.223520370368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45962.223520370368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45962.223520370368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45962.223520370368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45962.223520370368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45962.223520370368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45962.223520370368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45962.223520370368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45962.223520370368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45962.223520370368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45962.223520370368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45962.223520370368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45962.223520370368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45962.223520370368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45962.223520370368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45962.223520370368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45962.223520370368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45962.223520370368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45962.223520370368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45962.223520370368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45962.223520370368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45962.223520370368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45962.223520370368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45962.223520370368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45962.223520370368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45962.223520370368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45962.223520370368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45962.223520370368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45962.223520370368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45962.223520370368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45962.223520370368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45962.223520370368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45962.223520370368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45962.223520370368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45962.223520370368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45962.223520370368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45962.223520370368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45962.223520370368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45962.223520370368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45962.223520370368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45962.223520370368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45962.223520370368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45962.223520370368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45962.223520370368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45962.223520370368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45962.223520370368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45962.223520370368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45962.223520370368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45962.223520370368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45962.223520370368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45962.223520370368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45962.223520370368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45962.223520370368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45962.223520370368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45962.223520370368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45962.223520370368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45962.223520370368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45962.223520370368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45962.223520370368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45962.223520370368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45962.223520370368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45962.223520370368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45962.223520370368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45962.223520370368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45962.223520370368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45962.223520370368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45962.223520370368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45962.223520370368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45962.223520370368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45962.223520370368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45962.223520370368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45962.223520370368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45962.223520370368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45962.223520370368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45962.223520370368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45962.223520370368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45962.223520370368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45962.223520370368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45962.223520370368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45962.223520370368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45962.223520370368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45962.223520370368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45962.223520370368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45962.223520370368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45962.223520370368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45962.223520370368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45962.223520370368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45962.223520370368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45962.223520370368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45962.223520370368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45962.223520370368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45962.223520370368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45962.223520370368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45962.223520370368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45962.223520370368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45962.223520370368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45962.223520370368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45962.223520370368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45962.223520370368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45962.223520370368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45962.223520370368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45962.223520370368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45962.223520370368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45962.223520370368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45962.223520370368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45962.223520370368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45962.223520370368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45962.223520370368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45962.223520370368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45962.223520370368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45962.223520370368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45962.223520370368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45962.223520370368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45962.223520370368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45962.223520370368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45962.223520370368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45962.223520370368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45962.223520370368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45962.223520370368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45962.223520370368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45962.223520370368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45962.223520370368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45962.223520370368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45962.223520370368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45962.223520370368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45962.223520370368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45962.223520370368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45962.223520370368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45962.223520370368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45962.223520370368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45962.223520370368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45962.223520370368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45962.223520370368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45962.223520370368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45962.223520370368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45962.223520370368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45962.223520370368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45962.223520370368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45962.223520370368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45962.223520370368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45962.223520370368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45962.223520370368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45962.223520370368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45962.223520370368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45962.223520370368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45962.223520370368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45962.223520370368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45962.223520370368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45962.223520370368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45962.223520370368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45962.223520370368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45962.223520370368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45962.223520370368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45962.223520370368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45962.223520370368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45962.223520370368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45962.223520370368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45962.223520370368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45962.223520370368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45962.223520370368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45962.223520370368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45962.223520370368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45962.223520370368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45962.223520370368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45962.223520370368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45962.223520370368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45962.223520370368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45962.223520370368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45962.223520370368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45962.223520370368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45962.223520370368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45962.223520370368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45962.223520370368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45962.223520370368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45962.223520370368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45962.223520370368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45962.223520370368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45962.223520370368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45962.223520370368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45962.223520370368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45962.223520370368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45962.223520370368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45962.223520370368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45962.223520370368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45962.223520370368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45962.223520370368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45962.223520370368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45962.223520370368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45962.223520370368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45962.223520370368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45962.223520370368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45962.223520370368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45962.223520370368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45962.223520370368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45962.223520370368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45962.223520370368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45962.223520370368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45962.223520370368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45962.223520370368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45962.223520370368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45962.223520370368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45962.223520370368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45962.223520370368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45962.223520370368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45962.223520370368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45962.223520370368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45962.223520370368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45962.223520370368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45962.223520370368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45962.223520370368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45962.223520370368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45962.223520370368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45962.223520370368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45962.223520370368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45962.223520370368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45962.223520370368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45962.223520370368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45962.223520370368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45962.223520370368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45962.223520370368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45962.223520370368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45962.223520370368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45962.223520370368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45962.223520370368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45962.223520370368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45962.223520370368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45962.223520370368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45962.223520370368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45962.223520370368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45962.223520370368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45962.223520370368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45962.223520370368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45962.223520370368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45962.223520370368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45962.223520370368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45962.223520370368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45962.223520370368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45962.223520370368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45962.223520370368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45962.223520370368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45962.223520370368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45962.223520370368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45962.223520370368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45962.223520370368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45962.223520370368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45962.223520370368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45962.223520370368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45962.223520370368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45962.223520370368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45962.223520370368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45962.223520370368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45962.223520370368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45962.223520370368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45962.223520370368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45962.223520370368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45962.223520370368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45962.223520370368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45962.223520370368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45962.223520370368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45962.223520370368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45962.223520370368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45962.223520370368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45962.223520370368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45962.223520370368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45962.223520370368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45962.223520370368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45962.223520370368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45962.223520370368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45962.223520370368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45962.223520370368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45962.223520370368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45962.223520370368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45962.223520370368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45962.223520370368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45962.223520370368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45962.223520370368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45962.223520370368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45962.223520370368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45962.223520370368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45962.223520370368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45962.223520370368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45962.223520370368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45962.223520370368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45962.223520370368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45962.223520370368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45962.223520370368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45962.223520370368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45962.223520370368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45962.223520370368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45962.223520370368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45962.223520370368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45962.223520370368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45962.223520370368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45962.223520370368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45962.223520370368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45962.223520370368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45962.223520370368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45962.223520370368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45962.223520370368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45962.223520370368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45962.223520370368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45962.223520370368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45962.223520370368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45962.223520370368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45962.223520370368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45962.223520370368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45962.223520370368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45962.223520370368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45962.223520370368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45962.223520370368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45962.223520370368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45962.223520370368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45962.223520370368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45962.223520370368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45962.223520370368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45962.223520370368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45962.223520370368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45962.223520370368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45962.223520370368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45962.223520370368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45962.223520370368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45962.223520370368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45962.223520370368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45962.223520370368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45962.223520370368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45962.223520370368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45962.223520370368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45962.223520370368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45962.223520370368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45962.223520370368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45962.223520370368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45962.223520370368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45962.223520370368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45962.223520370368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45962.223520370368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45962.223520370368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45962.223520370368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45962.223520370368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45962.223520370368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45962.223520370368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45962.223520370368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45962.223520370368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45962.223520370368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45962.223520370368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45962.223520370368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45962.223520370368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45962.223520370368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45962.223520370368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45962.223520370368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45962.223520370368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45962.223520370368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45962.223520370368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45962.223520370368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45962.223520370368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45962.223520370368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45962.223520370368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45962.223520370368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45962.223520370368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45962.223520370368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45962.223520370368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45962.223520370368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45962.223520370368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45962.223520370368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45962.223520370368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45962.223520370368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45962.223520370368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45962.223520370368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45962.223520370368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45962.223520370368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45962.223520370368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45962.223520370368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45962.223520370368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45962.223520370368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45962.223520370368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45962.223520370368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45962.223520370368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45962.223520370368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45962.223520370368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45962.223520370368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45962.223520370368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45962.223520370368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45962.223520370368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45962.223520370368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45962.223520370368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45962.223520370368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45962.223520370368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45962.223520370368</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2025-11-01T02:23:21Z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