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74" documentId="120_S{2AC9BD13-BADA-5192-A53E-5A8FF88502F6}" xr6:coauthVersionLast="47" xr6:coauthVersionMax="47" xr10:uidLastSave="{09D17037-B803-4C3B-8B30-9F478E76B47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<sst xmlns="http://schemas.openxmlformats.org/spreadsheetml/2006/main" count="181528" uniqueCount="39142">
  <si>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</si>
  <si>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</si>
  <si>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</si>
  <si>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</si>
  <si>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</si>
  <si>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</si>
  <si>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</si>
  <si>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</si>
  <si>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</si>
  <si>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</si>
  <si>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</si>
  <si>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</si>
  <si>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</si>
  <si>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</si>
  <si>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</si>
  <si>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</si>
  <si>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</si>
  <si>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</si>
  <si>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</si>
  <si>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</si>
  <si>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</si>
  <si>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</si>
  <si>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</si>
  <si>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</si>
  <si>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</si>
  <si>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</si>
  <si>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</si>
  <si>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</si>
  <si>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</si>
  <si>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</si>
  <si>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</si>
  <si>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</si>
  <si>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</si>
  <si>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</si>
  <si>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</si>
  <si>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</si>
  <si>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</si>
  <si>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</si>
  <si>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</si>
  <si>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</si>
  <si>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</si>
  <si>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</si>
  <si>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</si>
  <si>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</si>
  <si>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</si>
  <si>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</si>
  <si>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</si>
  <si>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</si>
  <si>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</si>
  <si>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</si>
  <si>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</si>
  <si>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</si>
  <si>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</si>
  <si>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</si>
  <si>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</si>
  <si>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</si>
  <si>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</si>
  <si>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</si>
  <si>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</si>
  <si>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</si>
  <si>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</si>
  <si>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</si>
  <si>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</si>
  <si>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</si>
  <si>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</si>
  <si>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</si>
  <si>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</si>
  <si>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</si>
  <si>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</si>
  <si>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</si>
  <si>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</si>
  <si>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</si>
  <si>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</si>
  <si>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</si>
  <si>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</si>
  <si>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</si>
  <si>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</si>
  <si>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</si>
  <si>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</si>
  <si>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</si>
  <si>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</si>
  <si>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</si>
  <si>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</si>
  <si>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</si>
  <si>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</si>
  <si>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</si>
  <si>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</si>
  <si>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</si>
  <si>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</si>
  <si>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</si>
  <si>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</si>
  <si>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</si>
  <si>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</si>
  <si>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</si>
  <si>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</si>
  <si>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</si>
  <si>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</si>
  <si>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</si>
  <si>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</si>
  <si>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</si>
  <si>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</si>
  <si>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</si>
  <si>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</si>
  <si>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</si>
  <si>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</si>
  <si>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</si>
  <si>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</si>
  <si>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</si>
  <si>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</si>
  <si>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</si>
  <si>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</si>
  <si>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</si>
  <si>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</si>
  <si>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</si>
  <si>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</si>
  <si>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</si>
  <si>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</si>
  <si>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</si>
  <si>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</si>
  <si>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</si>
  <si>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</si>
  <si>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</si>
  <si>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</si>
  <si>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</si>
  <si>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</si>
  <si>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</si>
  <si>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</si>
  <si>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</si>
  <si>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</si>
  <si>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</si>
  <si>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</si>
  <si>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</si>
  <si>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</si>
  <si>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</si>
  <si>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</si>
  <si>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</si>
  <si>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</si>
  <si>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</si>
  <si>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</si>
  <si>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</si>
  <si>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</si>
  <si>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</si>
  <si>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</si>
  <si>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</si>
  <si>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</si>
  <si>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</si>
  <si>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</si>
  <si>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</si>
  <si>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</si>
  <si>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</si>
  <si>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</si>
  <si>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</si>
  <si>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</si>
  <si>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</si>
  <si>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</si>
  <si>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</si>
  <si>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</si>
  <si>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</si>
  <si>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</si>
  <si>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</si>
  <si>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</si>
  <si>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</si>
  <si>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</si>
  <si>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</si>
  <si>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</si>
  <si>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</si>
  <si>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</si>
  <si>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</si>
  <si>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</si>
  <si>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</si>
  <si>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</si>
  <si>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</si>
  <si>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</si>
  <si>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</si>
  <si>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</si>
  <si>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</si>
  <si>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</si>
  <si>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</si>
  <si>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</si>
  <si>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</si>
  <si>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</si>
  <si>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</si>
  <si>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</si>
  <si>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</si>
  <si>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</si>
  <si>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</si>
  <si>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</si>
  <si>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</si>
  <si>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</si>
  <si>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</si>
  <si>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</si>
  <si>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</si>
  <si>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</si>
  <si>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</si>
  <si>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</si>
  <si>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</si>
  <si>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</si>
  <si>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</si>
  <si>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</si>
  <si>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</si>
  <si>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</si>
  <si>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</si>
  <si>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</si>
  <si>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</si>
  <si>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</si>
  <si>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</si>
  <si>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</si>
  <si>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</si>
  <si>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</si>
  <si>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</si>
  <si>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</si>
  <si>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</si>
  <si>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</si>
  <si>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</si>
  <si>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</si>
  <si>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</si>
  <si>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</si>
  <si>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</si>
  <si>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</si>
  <si>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</si>
  <si>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</si>
  <si>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</si>
  <si>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</si>
  <si>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</si>
  <si>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</si>
  <si>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</si>
  <si>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</si>
  <si>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</si>
  <si>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</si>
  <si>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</si>
  <si>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</si>
  <si>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</si>
  <si>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</si>
  <si>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</si>
  <si>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</si>
  <si>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</si>
  <si>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</si>
  <si>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</si>
  <si>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</si>
  <si>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</si>
  <si>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</si>
  <si>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</si>
  <si>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</si>
  <si>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</si>
  <si>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</si>
  <si>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</si>
  <si>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</si>
  <si>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</si>
  <si>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</si>
  <si>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</si>
  <si>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</si>
  <si>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</si>
  <si>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</si>
  <si>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</si>
  <si>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</si>
  <si>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</si>
  <si>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</si>
  <si>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</si>
  <si>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</si>
  <si>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</si>
  <si>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</si>
  <si>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</si>
  <si>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</si>
  <si>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</si>
  <si>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</si>
  <si>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</si>
  <si>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</si>
  <si>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</si>
  <si>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</si>
  <si>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</si>
  <si>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</si>
  <si>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</si>
  <si>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</si>
  <si>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</si>
  <si>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</si>
  <si>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</si>
  <si>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</si>
  <si>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</si>
  <si>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</si>
  <si>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</si>
  <si>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</si>
  <si>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</si>
  <si>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</si>
  <si>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</si>
  <si>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</si>
  <si>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</si>
  <si>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</si>
  <si>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</si>
  <si>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</si>
  <si>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</si>
  <si>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</si>
  <si>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</si>
  <si>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</si>
  <si>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</si>
  <si>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</si>
  <si>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</si>
  <si>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</si>
  <si>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</si>
  <si>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</si>
  <si>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</si>
  <si>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</si>
  <si>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</si>
  <si>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</si>
  <si>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</si>
  <si>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</si>
  <si>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</si>
  <si>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</si>
  <si>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</si>
  <si>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</si>
  <si>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</si>
  <si>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</si>
  <si>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</si>
  <si>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</si>
  <si>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</si>
  <si>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</si>
  <si>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</si>
  <si>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</si>
  <si>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</si>
  <si>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</si>
  <si>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</si>
  <si>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</si>
  <si>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</si>
  <si>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</si>
  <si>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</si>
  <si>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</si>
  <si>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</si>
  <si>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</si>
  <si>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</si>
  <si>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</si>
  <si>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</si>
  <si>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</si>
  <si>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</si>
  <si>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</si>
  <si>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</si>
  <si>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</si>
  <si>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</si>
  <si>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</si>
  <si>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</si>
  <si>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</si>
  <si>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</si>
  <si>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</si>
  <si>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</si>
  <si>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</si>
  <si>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</si>
  <si>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</si>
  <si>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</si>
  <si>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</si>
  <si>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</si>
  <si>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</si>
  <si>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</si>
  <si>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</si>
  <si>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</si>
  <si>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</si>
  <si>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</si>
  <si>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</si>
  <si>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</si>
  <si>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</si>
  <si>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</si>
  <si>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</si>
  <si>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</si>
  <si>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</si>
  <si>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</si>
  <si>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</si>
  <si>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</si>
  <si>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</si>
  <si>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</si>
  <si>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</si>
  <si>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</si>
  <si>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</si>
  <si>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</si>
  <si>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</si>
  <si>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</si>
  <si>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</si>
  <si>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</si>
  <si>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</si>
  <si>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</si>
  <si>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</si>
  <si>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</si>
  <si>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</si>
  <si>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</si>
  <si>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</si>
  <si>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</si>
  <si>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</si>
  <si>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</si>
  <si>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</si>
  <si>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</si>
  <si>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</si>
  <si>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</si>
  <si>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</si>
  <si>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</si>
  <si>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</si>
  <si>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</si>
  <si>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</si>
  <si>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</si>
  <si>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</si>
  <si>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</si>
  <si>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</si>
  <si>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</si>
  <si>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</si>
  <si>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</si>
  <si>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</si>
  <si>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</si>
  <si>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</si>
  <si>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</si>
  <si>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</si>
  <si>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</si>
  <si>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</si>
  <si>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</si>
  <si>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</si>
  <si>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</si>
  <si>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</si>
  <si>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</si>
  <si>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</si>
  <si>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</si>
  <si>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</si>
  <si>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</si>
  <si>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</si>
  <si>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</si>
  <si>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</si>
  <si>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</si>
  <si>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</si>
  <si>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</si>
  <si>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</si>
  <si>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</si>
  <si>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</si>
  <si>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</si>
  <si>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</si>
  <si>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</si>
  <si>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</si>
  <si>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</si>
  <si>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</si>
  <si>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</si>
  <si>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</si>
  <si>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</si>
  <si>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</si>
  <si>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</si>
  <si>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</si>
  <si>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</si>
  <si>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</si>
  <si>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</si>
  <si>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</si>
  <si>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</si>
  <si>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</si>
  <si>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</si>
  <si>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</si>
  <si>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</si>
  <si>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</si>
  <si>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</si>
  <si>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</si>
  <si>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</si>
  <si>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</si>
  <si>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</si>
  <si>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</si>
  <si>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</si>
  <si>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</si>
  <si>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</si>
  <si>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</si>
  <si>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</si>
  <si>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</si>
  <si>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</si>
  <si>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</si>
  <si>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</si>
  <si>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</si>
  <si>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</si>
  <si>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</si>
  <si>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</si>
  <si>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</si>
  <si>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</si>
  <si>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</si>
  <si>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</si>
  <si>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</si>
  <si>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</si>
  <si>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</si>
  <si>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</si>
  <si>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</si>
  <si>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</si>
  <si>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</si>
  <si>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</si>
  <si>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</si>
  <si>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</si>
  <si>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</si>
  <si>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</si>
  <si>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</si>
  <si>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</si>
  <si>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</si>
  <si>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</si>
  <si>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</si>
  <si>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</si>
  <si>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</si>
  <si>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</si>
  <si>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</si>
  <si>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</si>
  <si>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</si>
  <si>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</si>
  <si>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</si>
  <si>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</si>
  <si>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</si>
  <si>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</si>
  <si>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</si>
  <si>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</si>
  <si>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</si>
  <si>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</si>
  <si>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</si>
  <si>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</si>
  <si>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</si>
  <si>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</si>
  <si>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</si>
  <si>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</si>
  <si>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</si>
  <si>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</si>
  <si>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</si>
  <si>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</si>
  <si>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</si>
  <si>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</si>
  <si>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</si>
  <si>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</si>
  <si>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</si>
  <si>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</si>
  <si>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</si>
  <si>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</si>
  <si>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</si>
  <si>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</si>
  <si>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</si>
  <si>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</si>
  <si>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</si>
  <si>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</si>
  <si>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</si>
  <si>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</si>
  <si>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</si>
  <si>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</si>
  <si>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</si>
  <si>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</si>
  <si>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</si>
  <si>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</si>
  <si>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</si>
  <si>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</si>
  <si>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</si>
  <si>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</si>
  <si>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</si>
  <si>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</si>
  <si>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</si>
  <si>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</si>
  <si>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</si>
  <si>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</si>
  <si>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</si>
  <si>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</si>
  <si>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</si>
  <si>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</si>
  <si>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</si>
  <si>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</si>
  <si>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</si>
  <si>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</si>
  <si>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</si>
  <si>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</si>
  <si>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</si>
  <si>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</si>
  <si>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</si>
  <si>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</si>
  <si>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</si>
  <si>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</si>
  <si>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</si>
  <si>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</si>
  <si>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</si>
  <si>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</si>
  <si>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</si>
  <si>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</si>
  <si>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</si>
  <si>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</si>
  <si>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</si>
  <si>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</si>
  <si>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</si>
  <si>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</si>
  <si>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</si>
  <si>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</si>
  <si>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</si>
  <si>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</si>
  <si>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</si>
  <si>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</si>
  <si>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</si>
  <si>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</si>
  <si>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</si>
  <si>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</si>
  <si>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</si>
  <si>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</si>
  <si>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</si>
  <si>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</si>
  <si>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</si>
  <si>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</si>
  <si>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</si>
  <si>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</si>
  <si>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</si>
  <si>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</si>
  <si>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</si>
  <si>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</si>
  <si>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</si>
  <si>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</si>
  <si>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</si>
  <si>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</si>
  <si>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</si>
  <si>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</si>
  <si>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</si>
  <si>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</si>
  <si>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</si>
  <si>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</si>
  <si>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</si>
  <si>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</si>
  <si>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</si>
  <si>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</si>
  <si>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</si>
  <si>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</si>
  <si>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</si>
  <si>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</si>
  <si>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</si>
  <si>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</si>
  <si>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</si>
  <si>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</si>
  <si>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</si>
  <si>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</si>
  <si>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</si>
  <si>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</si>
  <si>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</si>
  <si>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</si>
  <si>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</si>
  <si>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</si>
  <si>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</si>
  <si>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</si>
  <si>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</si>
  <si>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</si>
  <si>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</si>
  <si>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</si>
  <si>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</si>
  <si>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</si>
  <si>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</si>
  <si>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</si>
  <si>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</si>
  <si>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</si>
  <si>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</si>
  <si>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</si>
  <si>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</si>
  <si>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</si>
  <si>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</si>
  <si>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</si>
  <si>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</si>
  <si>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</si>
  <si>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</si>
  <si>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</si>
  <si>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</si>
  <si>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</si>
  <si>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</si>
  <si>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</si>
  <si>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</si>
  <si>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</si>
  <si>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</si>
  <si>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</si>
  <si>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</si>
  <si>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</si>
  <si>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</si>
  <si>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</si>
  <si>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</si>
  <si>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</si>
  <si>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</si>
  <si>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</si>
  <si>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</si>
  <si>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</si>
  <si>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</si>
  <si>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</si>
  <si>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</si>
  <si>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</si>
  <si>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</si>
  <si>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</si>
  <si>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</si>
  <si>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</si>
  <si>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</si>
  <si>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</si>
  <si>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</si>
  <si>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</si>
  <si>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</si>
  <si>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</si>
  <si>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</si>
  <si>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</si>
  <si>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</si>
  <si>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</si>
  <si>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</si>
  <si>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</si>
  <si>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</si>
  <si>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</si>
  <si>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</si>
  <si>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</si>
  <si>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</si>
  <si>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</si>
  <si>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</si>
  <si>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</si>
  <si>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</si>
  <si>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</si>
  <si>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</si>
  <si>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</si>
  <si>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</si>
  <si>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</si>
  <si>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</si>
  <si>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</si>
  <si>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</si>
  <si>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</si>
  <si>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</si>
  <si>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</si>
  <si>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</si>
  <si>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</si>
  <si>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</si>
  <si>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</si>
  <si>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</si>
  <si>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</si>
  <si>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</si>
  <si>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</si>
  <si>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</si>
  <si>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</si>
  <si>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</si>
  <si>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</si>
  <si>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</si>
  <si>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</si>
  <si>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</si>
  <si>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</si>
  <si>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</si>
  <si>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</si>
  <si>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</si>
  <si>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</si>
  <si>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</si>
  <si>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</si>
  <si>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</si>
  <si>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</si>
  <si>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</si>
  <si>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</si>
  <si>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</si>
  <si>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</si>
  <si>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</si>
  <si>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</si>
  <si>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</si>
  <si>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</si>
  <si>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</si>
  <si>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</si>
  <si>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</si>
  <si>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</si>
  <si>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</si>
  <si>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</si>
  <si>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</si>
  <si>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</si>
  <si>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</si>
  <si>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</si>
  <si>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</si>
  <si>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</si>
  <si>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</si>
  <si>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</si>
  <si>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</si>
  <si>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</si>
  <si>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</si>
  <si>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</si>
  <si>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</si>
  <si>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</si>
  <si>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</si>
  <si>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</si>
  <si>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</si>
  <si>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</si>
  <si>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</si>
  <si>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</si>
  <si>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</si>
  <si>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</si>
  <si>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</si>
  <si>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</si>
  <si>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</si>
  <si>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</si>
  <si>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</si>
  <si>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</si>
  <si>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</si>
  <si>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</si>
  <si>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</si>
  <si>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</si>
  <si>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</si>
  <si>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</si>
  <si>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</si>
  <si>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</si>
  <si>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</si>
  <si>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</si>
  <si>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</si>
  <si>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</si>
  <si>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</si>
  <si>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</si>
  <si>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</si>
  <si>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</si>
  <si>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</si>
  <si>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</si>
  <si>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</si>
  <si>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</si>
  <si>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</si>
  <si>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</si>
  <si>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</si>
  <si>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</si>
  <si>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</si>
  <si>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</si>
  <si>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</si>
  <si>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</si>
  <si>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</si>
  <si>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</si>
  <si>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</si>
  <si>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</si>
  <si>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</si>
  <si>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</si>
  <si>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</si>
  <si>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</si>
  <si>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</si>
  <si>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</si>
  <si>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</si>
  <si>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</si>
  <si>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</si>
  <si>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</si>
  <si>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</si>
  <si>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</si>
  <si>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</si>
  <si>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</si>
  <si>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</si>
  <si>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</si>
  <si>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</si>
  <si>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</si>
  <si>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</si>
  <si>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</si>
  <si>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</si>
  <si>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</si>
  <si>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</si>
  <si>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</si>
  <si>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</si>
  <si>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</si>
  <si>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</si>
  <si>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</si>
  <si>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</si>
  <si>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</si>
  <si>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</si>
  <si>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</si>
  <si>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</si>
  <si>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</si>
  <si>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</si>
  <si>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</si>
  <si>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</si>
  <si>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</si>
  <si>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</si>
  <si>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</si>
  <si>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</si>
  <si>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</si>
  <si>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</si>
  <si>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</si>
  <si>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</si>
  <si>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</si>
  <si>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</si>
  <si>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</si>
  <si>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</si>
  <si>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</si>
  <si>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</si>
  <si>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</si>
  <si>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</si>
  <si>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</si>
  <si>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</si>
  <si>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</si>
  <si>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</si>
  <si>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</si>
  <si>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</si>
  <si>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</si>
  <si>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</si>
  <si>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</si>
  <si>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</si>
  <si>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</si>
  <si>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</si>
  <si>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</si>
  <si>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</si>
  <si>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</si>
  <si>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</si>
  <si>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</si>
  <si>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</si>
  <si>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</si>
  <si>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</si>
  <si>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</si>
  <si>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</si>
  <si>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</si>
  <si>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</si>
  <si>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</si>
  <si>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</si>
  <si>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</si>
  <si>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</si>
  <si>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</si>
  <si>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</si>
  <si>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</si>
  <si>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</si>
  <si>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</si>
  <si>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</si>
  <si>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</si>
  <si>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</si>
  <si>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</si>
  <si>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</si>
  <si>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</si>
  <si>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</si>
  <si>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</si>
  <si>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</si>
  <si>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</si>
  <si>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</si>
  <si>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</si>
  <si>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</si>
  <si>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</si>
  <si>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</si>
  <si>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</si>
  <si>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</si>
  <si>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</si>
  <si>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</si>
  <si>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</si>
  <si>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</si>
  <si>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</si>
  <si>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</si>
  <si>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</si>
  <si>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</si>
  <si>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</si>
  <si>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</si>
  <si>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</si>
  <si>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</si>
  <si>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</si>
  <si>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</si>
  <si>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</si>
  <si>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</si>
  <si>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</si>
  <si>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</si>
  <si>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</si>
  <si>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</si>
  <si>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</si>
  <si>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</si>
  <si>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</si>
  <si>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</si>
  <si>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</si>
  <si>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</si>
  <si>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</si>
  <si>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</si>
  <si>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</si>
  <si>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</si>
  <si>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</si>
  <si>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</si>
  <si>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</si>
  <si>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</si>
  <si>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</si>
  <si>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</si>
  <si>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</si>
  <si>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</si>
  <si>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</si>
  <si>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</si>
  <si>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</si>
  <si>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</si>
  <si>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</si>
  <si>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</si>
  <si>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</si>
  <si>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</si>
  <si>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</si>
  <si>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</si>
  <si>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</si>
  <si>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</si>
  <si>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</si>
  <si>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</si>
  <si>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</si>
  <si>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</si>
  <si>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</si>
  <si>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</si>
  <si>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</si>
  <si>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</si>
  <si>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</si>
  <si>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</si>
  <si>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</si>
  <si>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</si>
  <si>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</si>
  <si>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</si>
  <si>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</si>
  <si>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</si>
  <si>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</si>
  <si>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</si>
  <si>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</si>
  <si>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</si>
  <si>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</si>
  <si>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</si>
  <si>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</si>
  <si>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</si>
  <si>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</si>
  <si>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</si>
  <si>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</si>
  <si>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</si>
  <si>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</si>
  <si>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</si>
  <si>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</si>
  <si>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</si>
  <si>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</si>
  <si>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</si>
  <si>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</si>
  <si>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</si>
  <si>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</si>
  <si>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</si>
  <si>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</si>
  <si>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</si>
  <si>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</si>
  <si>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</si>
  <si>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</si>
  <si>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</si>
  <si>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</si>
  <si>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</si>
  <si>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</si>
  <si>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</si>
  <si>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</si>
  <si>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</si>
  <si>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</si>
  <si>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</si>
  <si>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</si>
  <si>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</si>
  <si>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</si>
  <si>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</si>
  <si>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</si>
  <si>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</si>
  <si>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</si>
  <si>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</si>
  <si>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</si>
  <si>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</si>
  <si>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</si>
  <si>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</si>
  <si>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</si>
  <si>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</si>
  <si>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</si>
  <si>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</si>
  <si>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</si>
  <si>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</si>
  <si>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</si>
  <si>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</si>
  <si>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</si>
  <si>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</si>
  <si>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</si>
  <si>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</si>
  <si>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</si>
  <si>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</si>
  <si>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</si>
  <si>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</si>
  <si>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</si>
  <si>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</si>
  <si>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</si>
  <si>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</si>
  <si>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</si>
  <si>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</si>
  <si>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</si>
  <si>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</si>
  <si>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</si>
  <si>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</si>
  <si>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</si>
  <si>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</si>
  <si>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</si>
  <si>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</si>
  <si>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</si>
  <si>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</si>
  <si>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</si>
  <si>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</si>
  <si>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</si>
  <si>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</si>
  <si>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</si>
  <si>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</si>
  <si>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</si>
  <si>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</si>
  <si>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</si>
  <si>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</si>
  <si>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</si>
  <si>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</si>
  <si>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</si>
  <si>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</si>
  <si>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</si>
  <si>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</si>
  <si>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</si>
  <si>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</si>
  <si>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</si>
  <si>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</si>
  <si>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</si>
  <si>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</si>
  <si>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</si>
  <si>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</si>
  <si>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</si>
  <si>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</si>
  <si>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</si>
  <si>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</si>
  <si>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</si>
  <si>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</si>
  <si>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</si>
  <si>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</si>
  <si>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</si>
  <si>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</si>
  <si>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</si>
  <si>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</si>
  <si>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</si>
  <si>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</si>
  <si>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</si>
  <si>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</si>
  <si>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</si>
  <si>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</si>
  <si>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</si>
  <si>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</si>
  <si>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</si>
  <si>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</si>
  <si>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</si>
  <si>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</si>
  <si>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</si>
  <si>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</si>
  <si>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</si>
  <si>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</si>
  <si>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</si>
  <si>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</si>
  <si>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</si>
  <si>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</si>
  <si>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</si>
  <si>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</si>
  <si>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</si>
  <si>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</si>
  <si>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</si>
  <si>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</si>
  <si>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</si>
  <si>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</si>
  <si>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</si>
  <si>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</si>
  <si>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</si>
  <si>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</si>
  <si>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</si>
  <si>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</si>
  <si>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</si>
  <si>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</si>
  <si>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</si>
  <si>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</si>
  <si>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</si>
  <si>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</si>
  <si>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</si>
  <si>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</si>
  <si>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</si>
  <si>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</si>
  <si>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</si>
  <si>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</si>
  <si>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</si>
  <si>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</si>
  <si>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</si>
  <si>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</si>
  <si>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</si>
  <si>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</si>
  <si>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</si>
  <si>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</si>
  <si>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</si>
  <si>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</si>
  <si>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</si>
  <si>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</si>
  <si>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</si>
  <si>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</si>
  <si>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</si>
  <si>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</si>
  <si>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</si>
  <si>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</si>
  <si>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</si>
  <si>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</si>
  <si>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</si>
  <si>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</si>
  <si>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</si>
  <si>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</si>
  <si>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</si>
  <si>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</si>
  <si>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</si>
  <si>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</si>
  <si>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</si>
  <si>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</si>
  <si>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</si>
  <si>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</si>
  <si>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</si>
  <si>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</si>
  <si>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</si>
  <si>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</si>
  <si>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</si>
  <si>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</si>
  <si>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</si>
  <si>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</si>
  <si>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</si>
  <si>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</si>
  <si>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</si>
  <si>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</si>
  <si>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</si>
  <si>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</si>
  <si>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</si>
  <si>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</si>
  <si>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</si>
  <si>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</si>
  <si>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</si>
  <si>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</si>
  <si>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</si>
  <si>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</si>
  <si>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</si>
  <si>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</si>
  <si>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</si>
  <si>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</si>
  <si>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</si>
  <si>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</si>
  <si>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</si>
  <si>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</si>
  <si>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</si>
  <si>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</si>
  <si>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</si>
  <si>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</si>
  <si>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</si>
  <si>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</si>
  <si>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</si>
  <si>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</si>
  <si>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</si>
  <si>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</si>
  <si>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</si>
  <si>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</si>
  <si>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</si>
  <si>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</si>
  <si>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</si>
  <si>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</si>
  <si>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</si>
  <si>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</si>
  <si>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</si>
  <si>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</si>
  <si>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</si>
  <si>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</si>
  <si>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</si>
  <si>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</si>
  <si>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</si>
  <si>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</si>
  <si>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</si>
  <si>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</si>
  <si>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</si>
  <si>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</si>
  <si>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</si>
  <si>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</si>
  <si>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</si>
  <si>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</si>
  <si>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</si>
  <si>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</si>
  <si>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</si>
  <si>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</si>
  <si>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</si>
  <si>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</si>
  <si>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</si>
  <si>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</si>
  <si>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</si>
  <si>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</si>
  <si>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</si>
  <si>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</si>
  <si>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</si>
  <si>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</si>
  <si>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</si>
  <si>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</si>
  <si>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</si>
  <si>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</si>
  <si>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</si>
  <si>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</si>
  <si>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</si>
  <si>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</si>
  <si>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</si>
  <si>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</si>
  <si>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</si>
  <si>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</si>
  <si>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</si>
  <si>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</si>
  <si>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</si>
  <si>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</si>
  <si>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</si>
  <si>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</si>
  <si>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</si>
  <si>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</si>
  <si>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</si>
  <si>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</si>
  <si>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</si>
  <si>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</si>
  <si>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</si>
  <si>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</si>
  <si>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</si>
  <si>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</si>
  <si>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</si>
  <si>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</si>
  <si>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</si>
  <si>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</si>
  <si>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</si>
  <si>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</si>
  <si>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</si>
  <si>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</si>
  <si>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</si>
  <si>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</si>
  <si>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</si>
  <si>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</si>
  <si>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</si>
  <si>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</si>
  <si>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</si>
  <si>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</si>
  <si>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</si>
  <si>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</si>
  <si>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</si>
  <si>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</si>
  <si>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</si>
  <si>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</si>
  <si>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</si>
  <si>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</si>
  <si>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</si>
  <si>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</si>
  <si>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</si>
  <si>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</si>
  <si>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</si>
  <si>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</si>
  <si>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</si>
  <si>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</si>
  <si>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</si>
  <si>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</si>
  <si>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</si>
  <si>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</si>
  <si>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</si>
  <si>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</si>
  <si>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</si>
  <si>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</si>
  <si>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</si>
  <si>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</si>
  <si>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</si>
  <si>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</si>
  <si>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</si>
  <si>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</si>
  <si>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</si>
  <si>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</si>
  <si>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</si>
  <si>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</si>
  <si>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</si>
  <si>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</si>
  <si>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</si>
  <si>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</si>
  <si>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</si>
  <si>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</si>
  <si>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</si>
  <si>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</si>
  <si>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</si>
  <si>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</si>
  <si>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</si>
  <si>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</si>
  <si>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</si>
  <si>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</si>
  <si>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</si>
  <si>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</si>
  <si>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</si>
  <si>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</si>
  <si>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</si>
  <si>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</si>
  <si>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</si>
  <si>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</si>
  <si>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</si>
  <si>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</si>
  <si>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</si>
  <si>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</si>
  <si>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</si>
  <si>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</si>
  <si>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</si>
  <si>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</si>
  <si>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</si>
  <si>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</si>
  <si>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</si>
  <si>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</si>
  <si>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</si>
  <si>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</si>
  <si>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</si>
  <si>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</si>
  <si>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</si>
  <si>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</si>
  <si>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</si>
  <si>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</si>
  <si>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</si>
  <si>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</si>
  <si>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</si>
  <si>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</si>
  <si>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</si>
  <si>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</si>
  <si>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</si>
  <si>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</si>
  <si>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</si>
  <si>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</si>
  <si>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</si>
  <si>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</si>
  <si>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</si>
  <si>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</si>
  <si>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</si>
  <si>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</si>
  <si>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</si>
  <si>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</si>
  <si>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</si>
  <si>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</si>
  <si>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</si>
  <si>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</si>
  <si>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</si>
  <si>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</si>
  <si>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</si>
  <si>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</si>
  <si>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</si>
  <si>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</si>
  <si>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</si>
  <si>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</si>
  <si>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</si>
  <si>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</si>
  <si>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</si>
  <si>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</si>
  <si>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</si>
  <si>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</si>
  <si>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</si>
  <si>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</si>
  <si>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</si>
  <si>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</si>
  <si>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</si>
  <si>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</si>
  <si>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</si>
  <si>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</si>
  <si>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</si>
  <si>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</si>
  <si>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</si>
  <si>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</si>
  <si>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</si>
  <si>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</si>
  <si>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</si>
  <si>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</si>
  <si>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</si>
  <si>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</si>
  <si>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</si>
  <si>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</si>
  <si>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</si>
  <si>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</si>
  <si>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</si>
  <si>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</si>
  <si>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</si>
  <si>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</si>
  <si>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</si>
  <si>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</si>
  <si>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</si>
  <si>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</si>
  <si>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</si>
  <si>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</si>
  <si>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</si>
  <si>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</si>
  <si>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</si>
  <si>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</si>
  <si>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</si>
  <si>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</si>
  <si>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</si>
  <si>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</si>
  <si>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</si>
  <si>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</si>
  <si>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</si>
  <si>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</si>
  <si>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</si>
  <si>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</si>
  <si>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</si>
  <si>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</si>
  <si>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</si>
  <si>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</si>
  <si>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</si>
  <si>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</si>
  <si>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</si>
  <si>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</si>
  <si>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</si>
  <si>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</si>
  <si>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</si>
  <si>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</si>
  <si>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</si>
  <si>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</si>
  <si>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</si>
  <si>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</si>
  <si>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</si>
  <si>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</si>
  <si>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</si>
  <si>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</si>
  <si>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</si>
  <si>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</si>
  <si>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</si>
  <si>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</si>
  <si>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</si>
  <si>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</si>
  <si>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</si>
  <si>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</si>
  <si>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</si>
  <si>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</si>
  <si>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</si>
  <si>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</si>
  <si>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</si>
  <si>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</si>
  <si>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</si>
  <si>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</si>
  <si>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</si>
  <si>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</si>
  <si>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</si>
  <si>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</si>
  <si>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</si>
  <si>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</si>
  <si>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</si>
  <si>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</si>
  <si>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</si>
  <si>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</si>
  <si>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</si>
  <si>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</si>
  <si>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</si>
  <si>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</si>
  <si>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</si>
  <si>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</si>
  <si>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</si>
  <si>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</si>
  <si>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</si>
  <si>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</si>
  <si>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</si>
  <si>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</si>
  <si>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</si>
  <si>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</si>
  <si>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</si>
  <si>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</si>
  <si>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</si>
  <si>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</si>
  <si>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</si>
  <si>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</si>
  <si>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</si>
  <si>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</si>
  <si>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</si>
  <si>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</si>
  <si>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</si>
  <si>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</si>
  <si>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</si>
  <si>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</si>
  <si>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</si>
  <si>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</si>
  <si>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</si>
  <si>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</si>
  <si>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</si>
  <si>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</si>
  <si>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</si>
  <si>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</si>
  <si>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</si>
  <si>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</si>
  <si>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</si>
  <si>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</si>
  <si>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</si>
  <si>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</si>
  <si>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</si>
  <si>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</si>
  <si>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</si>
  <si>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</si>
  <si>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</si>
  <si>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</si>
  <si>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</si>
  <si>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</si>
  <si>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</si>
  <si>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</si>
  <si>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</si>
  <si>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</si>
  <si>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</si>
  <si>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</si>
  <si>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</si>
  <si>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</si>
  <si>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</si>
  <si>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</si>
  <si>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</si>
  <si>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</si>
  <si>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</si>
  <si>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</si>
  <si>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</si>
  <si>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</si>
  <si>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</si>
  <si>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</si>
  <si>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</si>
  <si>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</si>
  <si>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</si>
  <si>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</si>
  <si>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</si>
  <si>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</si>
  <si>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</si>
  <si>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</si>
  <si>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</si>
  <si>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</si>
  <si>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</si>
  <si>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</si>
  <si>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</si>
  <si>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</si>
  <si>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</si>
  <si>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</si>
  <si>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</si>
  <si>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</si>
  <si>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</si>
  <si>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</si>
  <si>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</si>
  <si>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</si>
  <si>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</si>
  <si>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</si>
  <si>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</si>
  <si>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</si>
  <si>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</si>
  <si>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</si>
  <si>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</si>
  <si>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</si>
  <si>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</si>
  <si>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</si>
  <si>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</si>
  <si>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</si>
  <si>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</si>
  <si>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</si>
  <si>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</si>
  <si>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</si>
  <si>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</si>
  <si>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</si>
  <si>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</si>
  <si>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</si>
  <si>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</si>
  <si>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</si>
  <si>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</si>
  <si>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</si>
  <si>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</si>
  <si>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</si>
  <si>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</si>
  <si>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</si>
  <si>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</si>
  <si>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</si>
  <si>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</si>
  <si>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</si>
  <si>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</si>
  <si>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</si>
  <si>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</si>
  <si>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</si>
  <si>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</si>
  <si>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</si>
  <si>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</si>
  <si>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</si>
  <si>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</si>
  <si>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</si>
  <si>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</si>
  <si>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</si>
  <si>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</si>
  <si>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</si>
  <si>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</si>
  <si>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</si>
  <si>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</si>
  <si>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</si>
  <si>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</si>
  <si>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</si>
  <si>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</si>
  <si>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</si>
  <si>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</si>
  <si>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</si>
  <si>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</si>
  <si>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</si>
  <si>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</si>
  <si>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</si>
  <si>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</si>
  <si>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</si>
  <si>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</si>
  <si>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</si>
  <si>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</si>
  <si>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</si>
  <si>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</si>
  <si>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</si>
  <si>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</si>
  <si>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</si>
  <si>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</si>
  <si>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</si>
  <si>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</si>
  <si>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</si>
  <si>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</si>
  <si>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</si>
  <si>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</si>
  <si>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</si>
  <si>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</si>
  <si>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</si>
  <si>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</si>
  <si>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</si>
  <si>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</si>
  <si>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</si>
  <si>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</si>
  <si>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</si>
  <si>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</si>
  <si>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</si>
  <si>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</si>
  <si>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</si>
  <si>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</si>
  <si>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</si>
  <si>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</si>
  <si>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</si>
  <si>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</si>
  <si>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</si>
  <si>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</si>
  <si>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</si>
  <si>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</si>
  <si>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</si>
  <si>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</si>
  <si>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</si>
  <si>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</si>
  <si>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</si>
  <si>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</si>
  <si>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</si>
  <si>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</si>
  <si>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</si>
  <si>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</si>
  <si>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</si>
  <si>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</si>
  <si>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</si>
  <si>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</si>
  <si>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</si>
  <si>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</si>
  <si>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</si>
  <si>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</si>
  <si>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</si>
  <si>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</si>
  <si>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</si>
  <si>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</si>
  <si>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</si>
  <si>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</si>
  <si>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</si>
  <si>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</si>
  <si>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</si>
  <si>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</si>
  <si>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</si>
  <si>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</si>
  <si>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</si>
  <si>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</si>
  <si>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</si>
  <si>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</si>
  <si>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</si>
  <si>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</si>
  <si>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</si>
  <si>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</si>
  <si>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</si>
  <si>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</si>
  <si>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</si>
  <si>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</si>
  <si>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</si>
  <si>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</si>
  <si>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</si>
  <si>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</si>
  <si>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</si>
  <si>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</si>
  <si>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</si>
  <si>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</si>
  <si>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</si>
  <si>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</si>
  <si>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</si>
  <si>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</si>
  <si>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</si>
  <si>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</si>
  <si>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</si>
  <si>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</si>
  <si>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</si>
  <si>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</si>
  <si>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</si>
  <si>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</si>
  <si>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</si>
  <si>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</si>
  <si>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</si>
  <si>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</si>
  <si>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</si>
  <si>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</si>
  <si>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</si>
  <si>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</si>
  <si>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</si>
  <si>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</si>
  <si>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</si>
  <si>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</si>
  <si>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</si>
  <si>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</si>
  <si>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</si>
  <si>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</si>
  <si>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</si>
  <si>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</si>
  <si>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</si>
  <si>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</si>
  <si>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</si>
  <si>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</si>
  <si>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</si>
  <si>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</si>
  <si>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</si>
  <si>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</si>
  <si>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</si>
  <si>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</si>
  <si>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</si>
  <si>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</si>
  <si>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</si>
  <si>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</si>
  <si>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</si>
  <si>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</si>
  <si>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</si>
  <si>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</si>
  <si>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</si>
  <si>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</si>
  <si>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</si>
  <si>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</si>
  <si>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</si>
  <si>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</si>
  <si>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</si>
  <si>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</si>
  <si>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</si>
  <si>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</si>
  <si>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</si>
  <si>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</si>
  <si>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</si>
  <si>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</si>
  <si>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</si>
  <si>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</si>
  <si>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</si>
  <si>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</si>
  <si>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</si>
  <si>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</si>
  <si>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</si>
  <si>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</si>
  <si>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</si>
  <si>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</si>
  <si>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</si>
  <si>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</si>
  <si>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</si>
  <si>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</si>
  <si>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</si>
  <si>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</si>
  <si>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</si>
  <si>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</si>
  <si>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</si>
  <si>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</si>
  <si>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</si>
  <si>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</si>
  <si>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</si>
  <si>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</si>
  <si>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</si>
  <si>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</si>
  <si>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</si>
  <si>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</si>
  <si>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</si>
  <si>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</si>
  <si>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</si>
  <si>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</si>
  <si>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</si>
  <si>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</si>
  <si>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</si>
  <si>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</si>
  <si>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</si>
  <si>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</si>
  <si>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</si>
  <si>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</si>
  <si>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</si>
  <si>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</si>
  <si>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</si>
  <si>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</si>
  <si>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</si>
  <si>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</si>
  <si>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</si>
  <si>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</si>
  <si>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</si>
  <si>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</si>
  <si>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</si>
  <si>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</si>
  <si>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</si>
  <si>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</si>
  <si>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</si>
  <si>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</si>
  <si>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</si>
  <si>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</si>
  <si>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</si>
  <si>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</si>
  <si>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</si>
  <si>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</si>
  <si>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</si>
  <si>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</si>
  <si>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</si>
  <si>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</si>
  <si>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</si>
  <si>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</si>
  <si>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</si>
  <si>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</si>
  <si>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</si>
  <si>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</si>
  <si>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</si>
  <si>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</si>
  <si>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</si>
  <si>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</si>
  <si>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</si>
  <si>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</si>
  <si>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</si>
  <si>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</si>
  <si>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</si>
  <si>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</si>
  <si>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</si>
  <si>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</si>
  <si>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</si>
  <si>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</si>
  <si>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</si>
  <si>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</si>
  <si>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</si>
  <si>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</si>
  <si>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</si>
  <si>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</si>
  <si>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</si>
  <si>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</si>
  <si>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</si>
  <si>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</si>
  <si>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</si>
  <si>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</si>
  <si>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</si>
  <si>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</si>
  <si>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</si>
  <si>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</si>
  <si>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</si>
  <si>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</si>
  <si>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</si>
  <si>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</si>
  <si>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</si>
  <si>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</si>
  <si>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</si>
  <si>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</si>
  <si>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</si>
  <si>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</si>
  <si>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</si>
  <si>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</si>
  <si>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</si>
  <si>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</si>
  <si>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</si>
  <si>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</si>
  <si>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</si>
  <si>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</si>
  <si>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</si>
  <si>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</si>
  <si>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</si>
  <si>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</si>
  <si>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</si>
  <si>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</si>
  <si>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</si>
  <si>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</si>
  <si>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</si>
  <si>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</si>
  <si>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</si>
  <si>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</si>
  <si>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</si>
  <si>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</si>
  <si>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</si>
  <si>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</si>
  <si>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</si>
  <si>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</si>
  <si>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</si>
  <si>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</si>
  <si>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</si>
  <si>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</si>
  <si>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</si>
  <si>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</si>
  <si>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</si>
  <si>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</si>
  <si>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</si>
  <si>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</si>
  <si>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</si>
  <si>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</si>
  <si>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</si>
  <si>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</si>
  <si>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</si>
  <si>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</si>
  <si>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</si>
  <si>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</si>
  <si>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</si>
  <si>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</si>
  <si>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</si>
  <si>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</si>
  <si>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</si>
  <si>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</si>
  <si>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</si>
  <si>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</si>
  <si>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</si>
  <si>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</si>
  <si>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</si>
  <si>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</si>
  <si>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</si>
  <si>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</si>
  <si>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</si>
  <si>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</si>
  <si>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</si>
  <si>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</si>
  <si>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</si>
  <si>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</si>
  <si>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</si>
  <si>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</si>
  <si>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</si>
  <si>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</si>
  <si>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</si>
  <si>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</si>
  <si>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</si>
  <si>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</si>
  <si>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</si>
  <si>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</si>
  <si>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</si>
  <si>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</si>
  <si>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</si>
  <si>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</si>
  <si>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</si>
  <si>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</si>
  <si>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</si>
  <si>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</si>
  <si>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</si>
  <si>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</si>
  <si>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</si>
  <si>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</si>
  <si>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</si>
  <si>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</si>
  <si>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</si>
  <si>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</si>
  <si>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</si>
  <si>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</si>
  <si>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</si>
  <si>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</si>
  <si>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</si>
  <si>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</si>
  <si>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</si>
  <si>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</si>
  <si>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</si>
  <si>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</si>
  <si>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</si>
  <si>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</si>
  <si>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</si>
  <si>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</si>
  <si>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</si>
  <si>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</si>
  <si>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</si>
  <si>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</si>
  <si>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</si>
  <si>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</si>
  <si>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</si>
  <si>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</si>
  <si>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</si>
  <si>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</si>
  <si>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</si>
  <si>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</si>
  <si>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</si>
  <si>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</si>
  <si>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</si>
  <si>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</si>
  <si>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</si>
  <si>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</si>
  <si>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</si>
  <si>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</si>
  <si>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</si>
  <si>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</si>
  <si>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</si>
  <si>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</si>
  <si>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</si>
  <si>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</si>
  <si>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</si>
  <si>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</si>
  <si>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</si>
  <si>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</si>
  <si>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</si>
  <si>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</si>
  <si>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</si>
  <si>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</si>
  <si>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</si>
  <si>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</si>
  <si>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</si>
  <si>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</si>
  <si>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</si>
  <si>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</si>
  <si>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</si>
  <si>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</si>
  <si>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</si>
  <si>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</si>
  <si>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</si>
  <si>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</si>
  <si>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</si>
  <si>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</si>
  <si>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</si>
  <si>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</si>
  <si>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</si>
  <si>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</si>
  <si>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</si>
  <si>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</si>
  <si>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</si>
  <si>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</si>
  <si>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</si>
  <si>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</si>
  <si>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</si>
  <si>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</si>
  <si>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</si>
  <si>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</si>
  <si>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</si>
  <si>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</si>
  <si>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</si>
  <si>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</si>
  <si>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</si>
  <si>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</si>
  <si>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</si>
  <si>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</si>
  <si>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</si>
  <si>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</si>
  <si>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</si>
  <si>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</si>
  <si>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</si>
  <si>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</si>
  <si>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</si>
  <si>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</si>
  <si>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</si>
  <si>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</si>
  <si>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</si>
  <si>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</si>
  <si>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</si>
  <si>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</si>
  <si>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</si>
  <si>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</si>
  <si>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</si>
  <si>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</si>
  <si>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</si>
  <si>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</si>
  <si>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</si>
  <si>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</si>
  <si>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</si>
  <si>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</si>
  <si>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</si>
  <si>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</si>
  <si>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</si>
  <si>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</si>
  <si>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</si>
  <si>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</si>
  <si>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</si>
  <si>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</si>
  <si>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</si>
  <si>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</si>
  <si>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</si>
  <si>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</si>
  <si>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</si>
  <si>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</si>
  <si>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</si>
  <si>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</si>
  <si>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</si>
  <si>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</si>
  <si>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</si>
  <si>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</si>
  <si>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</si>
  <si>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</si>
  <si>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</si>
  <si>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</si>
  <si>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</si>
  <si>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</si>
  <si>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</si>
  <si>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</si>
  <si>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</si>
  <si>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</si>
  <si>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</si>
  <si>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</si>
  <si>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</si>
  <si>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</si>
  <si>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</si>
  <si>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</si>
  <si>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</si>
  <si>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</si>
  <si>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</si>
  <si>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</si>
  <si>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</si>
  <si>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</si>
  <si>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</si>
  <si>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</si>
  <si>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</si>
  <si>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</si>
  <si>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</si>
  <si>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</si>
  <si>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</si>
  <si>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</si>
  <si>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</si>
  <si>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</si>
  <si>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</si>
  <si>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</si>
  <si>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</si>
  <si>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</si>
  <si>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</si>
  <si>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</si>
  <si>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</si>
  <si>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</si>
  <si>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</si>
  <si>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</si>
  <si>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</si>
  <si>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</si>
  <si>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</si>
  <si>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</si>
  <si>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</si>
  <si>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</si>
  <si>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</si>
  <si>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</si>
  <si>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</si>
  <si>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</si>
  <si>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</si>
  <si>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</si>
  <si>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</si>
  <si>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</si>
  <si>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</si>
  <si>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</si>
  <si>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</si>
  <si>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</si>
  <si>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</si>
  <si>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</si>
  <si>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</si>
  <si>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</si>
  <si>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</si>
  <si>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</si>
  <si>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</si>
  <si>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</si>
  <si>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</si>
  <si>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</si>
  <si>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</si>
  <si>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</si>
  <si>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</si>
  <si>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</si>
  <si>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</si>
  <si>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</si>
  <si>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</si>
  <si>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</si>
  <si>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</si>
  <si>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</si>
  <si>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</si>
  <si>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</si>
  <si>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</si>
  <si>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</si>
  <si>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</si>
  <si>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</si>
  <si>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</si>
  <si>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</si>
  <si>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</si>
  <si>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</si>
  <si>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</si>
  <si>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</si>
  <si>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</si>
  <si>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</si>
  <si>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</si>
  <si>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</si>
  <si>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</si>
  <si>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</si>
  <si>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</si>
  <si>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</si>
  <si>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</si>
  <si>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</si>
  <si>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</si>
  <si>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</si>
  <si>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</si>
  <si>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</si>
  <si>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</si>
  <si>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</si>
  <si>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</si>
  <si>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</si>
  <si>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</si>
  <si>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</si>
  <si>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</si>
  <si>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</si>
  <si>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</si>
  <si>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</si>
  <si>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</si>
  <si>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</si>
  <si>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</si>
  <si>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</si>
  <si>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</si>
  <si>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</si>
  <si>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</si>
  <si>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</si>
  <si>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</si>
  <si>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</si>
  <si>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</si>
  <si>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</si>
  <si>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</si>
  <si>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</si>
  <si>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</si>
  <si>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</si>
  <si>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</si>
  <si>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</si>
  <si>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</si>
  <si>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</si>
  <si>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</si>
  <si>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</si>
  <si>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</si>
  <si>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</si>
  <si>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</si>
  <si>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</si>
  <si>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</si>
  <si>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</si>
  <si>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</si>
  <si>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</si>
  <si>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</si>
  <si>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</si>
  <si>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</si>
  <si>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</si>
  <si>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</si>
  <si>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</si>
  <si>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</si>
  <si>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</si>
  <si>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</si>
  <si>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</si>
  <si>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</si>
  <si>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</si>
  <si>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</si>
  <si>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</si>
  <si>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</si>
  <si>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</si>
  <si>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</si>
  <si>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</si>
  <si>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</si>
  <si>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</si>
  <si>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</si>
  <si>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</si>
  <si>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</si>
  <si>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</si>
  <si>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</si>
  <si>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</si>
  <si>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</si>
  <si>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</si>
  <si>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</si>
  <si>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</si>
  <si>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</si>
  <si>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</si>
  <si>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</si>
  <si>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</si>
  <si>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</si>
  <si>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</si>
  <si>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</si>
  <si>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</si>
  <si>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</si>
  <si>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</si>
  <si>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</si>
  <si>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</si>
  <si>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</si>
  <si>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</si>
  <si>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</si>
  <si>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</si>
  <si>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</si>
  <si>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</si>
  <si>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</si>
  <si>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</si>
  <si>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</si>
  <si>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</si>
  <si>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</si>
  <si>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</si>
  <si>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</si>
  <si>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</si>
  <si>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</si>
  <si>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</si>
  <si>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</si>
  <si>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</si>
  <si>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</si>
  <si>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</si>
  <si>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</si>
  <si>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</si>
  <si>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</si>
  <si>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</si>
  <si>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</si>
  <si>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</si>
  <si>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</si>
  <si>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</si>
  <si>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</si>
  <si>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</si>
  <si>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</si>
  <si>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</si>
  <si>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</si>
  <si>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</si>
  <si>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</si>
  <si>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</si>
  <si>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</si>
  <si>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</si>
  <si>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</si>
  <si>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</si>
  <si>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</si>
  <si>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</si>
  <si>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</si>
  <si>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</si>
  <si>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</si>
  <si>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</si>
  <si>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</si>
  <si>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</si>
  <si>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</si>
  <si>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</si>
  <si>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</si>
  <si>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</si>
  <si>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</si>
  <si>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</si>
  <si>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</si>
  <si>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</si>
  <si>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</si>
  <si>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</si>
  <si>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</si>
  <si>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</si>
  <si>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</si>
  <si>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</si>
  <si>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</si>
  <si>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</si>
  <si>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</si>
  <si>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</si>
  <si>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</si>
  <si>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</si>
  <si>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</si>
  <si>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</si>
  <si>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</si>
  <si>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</si>
  <si>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</si>
  <si>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</si>
  <si>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</si>
  <si>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</si>
  <si>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</si>
  <si>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</si>
  <si>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</si>
  <si>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</si>
  <si>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</si>
  <si>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</si>
  <si>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</si>
  <si>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</si>
  <si>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</si>
  <si>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</si>
  <si>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</si>
  <si>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</si>
  <si>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</si>
  <si>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</si>
  <si>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</si>
  <si>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</si>
  <si>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</si>
  <si>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</si>
  <si>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</si>
  <si>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</si>
  <si>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</si>
  <si>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</si>
  <si>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</si>
  <si>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</si>
  <si>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</si>
  <si>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</si>
  <si>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</si>
  <si>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</si>
  <si>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</si>
  <si>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</si>
  <si>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</si>
  <si>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</si>
  <si>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</si>
  <si>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</si>
  <si>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</si>
  <si>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</si>
  <si>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</si>
  <si>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</si>
  <si>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</si>
  <si>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</si>
  <si>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</si>
  <si>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</si>
  <si>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</si>
  <si>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</si>
  <si>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</si>
  <si>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</si>
  <si>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</si>
  <si>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</si>
  <si>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</si>
  <si>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</si>
  <si>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</si>
  <si>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</si>
  <si>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</si>
  <si>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</si>
  <si>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</si>
  <si>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</si>
  <si>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</si>
  <si>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</si>
  <si>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</si>
  <si>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</si>
  <si>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</si>
  <si>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</si>
  <si>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</si>
  <si>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</si>
  <si>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</si>
  <si>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</si>
  <si>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</si>
  <si>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</si>
  <si>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</si>
  <si>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</si>
  <si>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</si>
  <si>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</si>
  <si>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</si>
  <si>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</si>
  <si>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</si>
  <si>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</si>
  <si>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</si>
  <si>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</si>
  <si>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</si>
  <si>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</si>
  <si>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</si>
  <si>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</si>
  <si>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</si>
  <si>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</si>
  <si>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</si>
  <si>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</si>
  <si>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</si>
  <si>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</si>
  <si>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</si>
  <si>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</si>
  <si>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</si>
  <si>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</si>
  <si>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</si>
  <si>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</si>
  <si>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</si>
  <si>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</si>
  <si>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</si>
  <si>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</si>
  <si>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</si>
  <si>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</si>
  <si>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</si>
  <si>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</si>
  <si>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</si>
  <si>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</si>
  <si>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</si>
  <si>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</si>
  <si>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</si>
  <si>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</si>
  <si>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</si>
  <si>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</si>
  <si>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</si>
  <si>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</si>
  <si>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</si>
  <si>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</si>
  <si>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</si>
  <si>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</si>
  <si>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</si>
  <si>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</si>
  <si>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</si>
  <si>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</si>
  <si>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</si>
  <si>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</si>
  <si>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</si>
  <si>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</si>
  <si>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</si>
  <si>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</si>
  <si>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</si>
  <si>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</si>
  <si>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</si>
  <si>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</si>
  <si>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</si>
  <si>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</si>
  <si>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</si>
  <si>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</si>
  <si>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</si>
  <si>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</si>
  <si>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</si>
  <si>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</si>
  <si>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</si>
  <si>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</si>
  <si>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</si>
  <si>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</si>
  <si>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</si>
  <si>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</si>
  <si>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</si>
  <si>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</si>
  <si>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</si>
  <si>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</si>
  <si>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</si>
  <si>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</si>
  <si>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</si>
  <si>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</si>
  <si>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</si>
  <si>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</si>
  <si>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</si>
  <si>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</si>
  <si>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</si>
  <si>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</si>
  <si>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</si>
  <si>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</si>
  <si>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</si>
  <si>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</si>
  <si>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</si>
  <si>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</si>
  <si>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</si>
  <si>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</si>
  <si>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</si>
  <si>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</si>
  <si>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</si>
  <si>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</si>
  <si>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</si>
  <si>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</si>
  <si>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</si>
  <si>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</si>
  <si>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</si>
  <si>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</si>
  <si>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</si>
  <si>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</si>
  <si>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</si>
  <si>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</si>
  <si>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</si>
  <si>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</si>
  <si>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</si>
  <si>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</si>
  <si>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</si>
  <si>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</si>
  <si>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</si>
  <si>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</si>
  <si>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</si>
  <si>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</si>
  <si>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</si>
  <si>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</si>
  <si>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</si>
  <si>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</si>
  <si>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</si>
  <si>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</si>
  <si>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</si>
  <si>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</si>
  <si>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</si>
  <si>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</si>
  <si>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</si>
  <si>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</si>
  <si>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</si>
  <si>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</si>
  <si>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</si>
  <si>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</si>
  <si>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</si>
  <si>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</si>
  <si>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</si>
  <si>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</si>
  <si>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</si>
  <si>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</si>
  <si>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</si>
  <si>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</si>
  <si>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</si>
  <si>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</si>
  <si>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</si>
  <si>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</si>
  <si>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</si>
  <si>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</si>
  <si>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</si>
  <si>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</si>
  <si>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</si>
  <si>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</si>
  <si>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</si>
  <si>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</si>
  <si>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</si>
  <si>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</si>
  <si>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</si>
  <si>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</si>
  <si>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</si>
  <si>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</si>
  <si>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</si>
  <si>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</si>
  <si>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</si>
  <si>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</si>
  <si>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</si>
  <si>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</si>
  <si>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</si>
  <si>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</si>
  <si>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</si>
  <si>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</si>
  <si>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</si>
  <si>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</si>
  <si>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</si>
  <si>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</si>
  <si>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</si>
  <si>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</si>
  <si>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</si>
  <si>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</si>
  <si>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</si>
  <si>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</si>
  <si>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</si>
  <si>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</si>
  <si>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</si>
  <si>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</si>
  <si>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</si>
  <si>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</si>
  <si>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</si>
  <si>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</si>
  <si>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</si>
  <si>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</si>
  <si>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</si>
  <si>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</si>
  <si>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</si>
  <si>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</si>
  <si>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</si>
  <si>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</si>
  <si>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</si>
  <si>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</si>
  <si>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</si>
  <si>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</si>
  <si>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</si>
  <si>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</si>
  <si>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</si>
  <si>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</si>
  <si>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</si>
  <si>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</si>
  <si>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</si>
  <si>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</si>
  <si>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</si>
  <si>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</si>
  <si>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</si>
  <si>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</si>
  <si>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</si>
  <si>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</si>
  <si>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</si>
  <si>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</si>
  <si>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</si>
  <si>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</si>
  <si>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</si>
  <si>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</si>
  <si>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</si>
  <si>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</si>
  <si>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</si>
  <si>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</si>
  <si>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</si>
  <si>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</si>
  <si>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</si>
  <si>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</si>
  <si>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</si>
  <si>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</si>
  <si>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</si>
  <si>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</si>
  <si>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</si>
  <si>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</si>
  <si>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</si>
  <si>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</si>
  <si>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</si>
  <si>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</si>
  <si>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</si>
  <si>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</si>
  <si>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</si>
  <si>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</si>
  <si>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</si>
  <si>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</si>
  <si>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</si>
  <si>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</si>
  <si>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</si>
  <si>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</si>
  <si>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</si>
  <si>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</si>
  <si>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</si>
  <si>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</si>
  <si>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</si>
  <si>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</si>
  <si>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</si>
  <si>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</si>
  <si>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</si>
  <si>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</si>
  <si>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</si>
  <si>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</si>
  <si>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</si>
  <si>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</si>
  <si>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</si>
  <si>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</si>
  <si>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</si>
  <si>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</si>
  <si>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</si>
  <si>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</si>
  <si>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</si>
  <si>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</si>
  <si>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</si>
  <si>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</si>
  <si>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</si>
  <si>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</si>
  <si>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</si>
  <si>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</si>
  <si>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</si>
  <si>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</si>
  <si>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</si>
  <si>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</si>
  <si>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</si>
  <si>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</si>
  <si>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</si>
  <si>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</si>
  <si>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</si>
  <si>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</si>
  <si>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</si>
  <si>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</si>
  <si>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</si>
  <si>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</si>
  <si>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</si>
  <si>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</si>
  <si>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</si>
  <si>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</si>
  <si>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</si>
  <si>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</si>
  <si>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</si>
  <si>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</si>
  <si>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</si>
  <si>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</si>
  <si>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</si>
  <si>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</si>
  <si>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</si>
  <si>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</si>
  <si>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</si>
  <si>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</si>
  <si>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</si>
  <si>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</si>
  <si>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</si>
  <si>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</si>
  <si>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</si>
  <si>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</si>
  <si>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</si>
  <si>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</si>
  <si>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</si>
  <si>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</si>
  <si>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</si>
  <si>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</si>
  <si>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</si>
  <si>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</si>
  <si>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</si>
  <si>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</si>
  <si>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</si>
  <si>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</si>
  <si>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</si>
  <si>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</si>
  <si>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</si>
  <si>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</si>
  <si>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</si>
  <si>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</si>
  <si>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</si>
  <si>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</si>
  <si>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</si>
  <si>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</si>
  <si>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</si>
  <si>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</si>
  <si>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</si>
  <si>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</si>
  <si>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</si>
  <si>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</si>
  <si>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</si>
  <si>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</si>
  <si>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</si>
  <si>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</si>
  <si>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</si>
  <si>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</si>
  <si>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</si>
  <si>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</si>
  <si>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</si>
  <si>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</si>
  <si>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</si>
  <si>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</si>
  <si>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</si>
  <si>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</si>
  <si>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</si>
  <si>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</si>
  <si>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</si>
  <si>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</si>
  <si>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</si>
  <si>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</si>
  <si>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</si>
  <si>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</si>
  <si>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</si>
  <si>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</si>
  <si>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</si>
  <si>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</si>
  <si>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</si>
  <si>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</si>
  <si>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</si>
  <si>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</si>
  <si>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</si>
  <si>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</si>
  <si>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</si>
  <si>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</si>
  <si>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</si>
  <si>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</si>
  <si>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</si>
  <si>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</si>
  <si>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</si>
  <si>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</si>
  <si>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</si>
  <si>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</si>
  <si>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</si>
  <si>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</si>
  <si>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</si>
  <si>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</si>
  <si>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</si>
  <si>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</si>
  <si>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</si>
  <si>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</si>
  <si>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</si>
  <si>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</si>
  <si>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</si>
  <si>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</si>
  <si>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</si>
  <si>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</si>
  <si>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</si>
  <si>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</si>
  <si>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</si>
  <si>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</si>
  <si>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</si>
  <si>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</si>
  <si>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</si>
  <si>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</si>
  <si>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</si>
  <si>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</si>
  <si>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</si>
  <si>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</si>
  <si>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</si>
  <si>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</si>
  <si>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</si>
  <si>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</si>
  <si>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</si>
  <si>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</si>
  <si>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</si>
  <si>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</si>
  <si>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</si>
  <si>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</si>
  <si>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</si>
  <si>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</si>
  <si>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</si>
  <si>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</si>
  <si>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</si>
  <si>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</si>
  <si>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</si>
  <si>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</si>
  <si>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</si>
  <si>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</si>
  <si>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</si>
  <si>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</si>
  <si>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</si>
  <si>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</si>
  <si>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</si>
  <si>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</si>
  <si>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</si>
  <si>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</si>
  <si>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</si>
  <si>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</si>
  <si>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</si>
  <si>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</si>
  <si>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</si>
  <si>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</si>
  <si>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</si>
  <si>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</si>
  <si>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</si>
  <si>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</si>
  <si>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</si>
  <si>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</si>
  <si>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</si>
  <si>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</si>
  <si>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</si>
  <si>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</si>
  <si>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</si>
  <si>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</si>
  <si>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</si>
  <si>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</si>
  <si>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</si>
  <si>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</si>
  <si>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</si>
  <si>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</si>
  <si>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</si>
  <si>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</si>
  <si>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</si>
  <si>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</si>
  <si>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</si>
  <si>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</si>
  <si>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</si>
  <si>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</si>
  <si>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</si>
  <si>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</si>
  <si>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</si>
  <si>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</si>
  <si>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</si>
  <si>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</si>
  <si>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</si>
  <si>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</si>
  <si>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</si>
  <si>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</si>
  <si>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</si>
  <si>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</si>
  <si>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</si>
  <si>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</si>
  <si>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</si>
  <si>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</si>
  <si>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</si>
  <si>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</si>
  <si>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</si>
  <si>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</si>
  <si>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</si>
  <si>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</si>
  <si>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</si>
  <si>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</si>
  <si>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</si>
  <si>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</si>
  <si>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</si>
  <si>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</si>
  <si>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</si>
  <si>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</si>
  <si>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</si>
  <si>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</si>
  <si>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</si>
  <si>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</si>
  <si>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</si>
  <si>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</si>
  <si>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</si>
  <si>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</si>
  <si>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</si>
  <si>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</si>
  <si>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</si>
  <si>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</si>
  <si>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</si>
  <si>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</si>
  <si>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</si>
  <si>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</si>
  <si>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</si>
  <si>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</si>
  <si>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</si>
  <si>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</si>
  <si>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</si>
  <si>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</si>
  <si>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</si>
  <si>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</si>
  <si>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</si>
  <si>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</si>
  <si>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</si>
  <si>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</si>
  <si>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</si>
  <si>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</si>
  <si>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</si>
  <si>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</si>
  <si>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</si>
  <si>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</si>
  <si>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</si>
  <si>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</si>
  <si>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</si>
  <si>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</si>
  <si>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</si>
  <si>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</si>
  <si>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</si>
  <si>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</si>
  <si>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</si>
  <si>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</si>
  <si>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</si>
  <si>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</si>
  <si>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</si>
  <si>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</si>
  <si>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</si>
  <si>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</si>
  <si>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</si>
  <si>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</si>
  <si>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</si>
  <si>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</si>
  <si>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</si>
  <si>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</si>
  <si>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</si>
  <si>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</si>
  <si>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</si>
  <si>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</si>
  <si>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</si>
  <si>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</si>
  <si>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</si>
  <si>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</si>
  <si>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</si>
  <si>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</si>
  <si>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</si>
  <si>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</si>
  <si>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</si>
  <si>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</si>
  <si>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</si>
  <si>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</si>
  <si>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</si>
  <si>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</si>
  <si>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</si>
  <si>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</si>
  <si>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</si>
  <si>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</si>
  <si>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</si>
  <si>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</si>
  <si>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</si>
  <si>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</si>
  <si>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</si>
  <si>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</si>
  <si>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</si>
  <si>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</si>
  <si>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</si>
  <si>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</si>
  <si>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</si>
  <si>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</si>
  <si>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</si>
  <si>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</si>
  <si>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</si>
  <si>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</si>
  <si>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</si>
  <si>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</si>
  <si>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</si>
  <si>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</si>
  <si>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</si>
  <si>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</si>
  <si>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</si>
  <si>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</si>
  <si>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</si>
  <si>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</si>
  <si>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</si>
  <si>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</si>
  <si>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</si>
  <si>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</si>
  <si>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</si>
  <si>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</si>
  <si>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</si>
  <si>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</si>
  <si>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</si>
  <si>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</si>
  <si>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</si>
  <si>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</si>
  <si>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</si>
  <si>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</si>
  <si>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</si>
  <si>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</si>
  <si>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</si>
  <si>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</si>
  <si>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</si>
  <si>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</si>
  <si>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</si>
  <si>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</si>
  <si>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</si>
  <si>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</si>
  <si>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</si>
  <si>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</si>
  <si>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</si>
  <si>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</si>
  <si>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</si>
  <si>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</si>
  <si>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</si>
  <si>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</si>
  <si>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</si>
  <si>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</si>
  <si>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</si>
  <si>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</si>
  <si>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</si>
  <si>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</si>
  <si>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</si>
  <si>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</si>
  <si>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</si>
  <si>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</si>
  <si>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</si>
  <si>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</si>
  <si>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</si>
  <si>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</si>
  <si>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</si>
  <si>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</si>
  <si>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</si>
  <si>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</si>
  <si>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</si>
  <si>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</si>
  <si>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</si>
  <si>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</si>
  <si>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</si>
  <si>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</si>
  <si>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</si>
  <si>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</si>
  <si>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</si>
  <si>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</si>
  <si>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</si>
  <si>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</si>
  <si>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</si>
  <si>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</si>
  <si>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</si>
  <si>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</si>
  <si>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</si>
  <si>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</si>
  <si>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</si>
  <si>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</si>
  <si>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</si>
  <si>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</si>
  <si>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</si>
  <si>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</si>
  <si>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</si>
  <si>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</si>
  <si>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</si>
  <si>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</si>
  <si>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</si>
  <si>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</si>
  <si>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</si>
  <si>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</si>
  <si>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</si>
  <si>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</si>
  <si>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</si>
  <si>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</si>
  <si>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</si>
  <si>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</si>
  <si>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</si>
  <si>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</si>
  <si>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</si>
  <si>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</si>
  <si>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</si>
  <si>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</si>
  <si>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</si>
  <si>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</si>
  <si>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</si>
  <si>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</si>
  <si>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</si>
  <si>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</si>
  <si>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</si>
  <si>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</si>
  <si>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</si>
  <si>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</si>
  <si>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</si>
  <si>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</si>
  <si>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</si>
  <si>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</si>
  <si>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</si>
  <si>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</si>
  <si>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</si>
  <si>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</si>
  <si>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</si>
  <si>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</si>
  <si>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</si>
  <si>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</si>
  <si>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</si>
  <si>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</si>
  <si>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</si>
  <si>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</si>
  <si>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</si>
  <si>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</si>
  <si>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</si>
  <si>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</si>
  <si>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</si>
  <si>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</si>
  <si>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</si>
  <si>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</si>
  <si>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</si>
  <si>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</si>
  <si>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</si>
  <si>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</si>
  <si>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</si>
  <si>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</si>
  <si>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</si>
  <si>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</si>
  <si>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</si>
  <si>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</si>
  <si>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</si>
  <si>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</si>
  <si>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</si>
  <si>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</si>
  <si>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</si>
  <si>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</si>
  <si>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</si>
  <si>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</si>
  <si>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</si>
  <si>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</si>
  <si>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</si>
  <si>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</si>
  <si>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</si>
  <si>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</si>
  <si>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</si>
  <si>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</si>
  <si>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</si>
  <si>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</si>
  <si>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</si>
  <si>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</si>
  <si>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</si>
  <si>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</si>
  <si>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</si>
  <si>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</si>
  <si>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</si>
  <si>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</si>
  <si>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</si>
  <si>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</si>
  <si>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</si>
  <si>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</si>
  <si>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</si>
  <si>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</si>
  <si>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</si>
  <si>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</si>
  <si>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</si>
  <si>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</si>
  <si>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</si>
  <si>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</si>
  <si>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</si>
  <si>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</si>
  <si>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</si>
  <si>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</si>
  <si>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</si>
  <si>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</si>
  <si>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</si>
  <si>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</si>
  <si>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</si>
  <si>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</si>
  <si>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</si>
  <si>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</si>
  <si>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</si>
  <si>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</si>
  <si>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</si>
  <si>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</si>
  <si>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</si>
  <si>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</si>
  <si>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</si>
  <si>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</si>
  <si>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</si>
  <si>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</si>
  <si>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</si>
  <si>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</si>
  <si>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</si>
  <si>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</si>
  <si>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</si>
  <si>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</si>
  <si>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</si>
  <si>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</si>
  <si>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</si>
  <si>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</si>
  <si>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</si>
  <si>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</si>
  <si>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</si>
  <si>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</si>
  <si>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</si>
  <si>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</si>
  <si>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</si>
  <si>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</si>
  <si>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</si>
  <si>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</si>
  <si>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</si>
  <si>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</si>
  <si>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</si>
  <si>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</si>
  <si>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</si>
  <si>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</si>
  <si>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</si>
  <si>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</si>
  <si>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</si>
  <si>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</si>
  <si>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</si>
  <si>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</si>
  <si>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</si>
  <si>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</si>
  <si>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</si>
  <si>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</si>
  <si>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</si>
  <si>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</si>
  <si>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</si>
  <si>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</si>
  <si>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</si>
  <si>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</si>
  <si>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</si>
  <si>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</si>
  <si>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</si>
  <si>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</si>
  <si>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</si>
  <si>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</si>
  <si>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</si>
  <si>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</si>
  <si>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</si>
  <si>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</si>
  <si>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</si>
  <si>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</si>
  <si>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</si>
  <si>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</si>
  <si>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</si>
  <si>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</si>
  <si>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</si>
  <si>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</si>
  <si>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</si>
  <si>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</si>
  <si>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</si>
  <si>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</si>
  <si>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</si>
  <si>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</si>
  <si>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</si>
  <si>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</si>
  <si>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</si>
  <si>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</si>
  <si>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</si>
  <si>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</si>
  <si>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</si>
  <si>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</si>
  <si>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</si>
  <si>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</si>
  <si>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</si>
  <si>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</si>
  <si>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</si>
  <si>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</si>
  <si>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</si>
  <si>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</si>
  <si>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</si>
  <si>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</si>
  <si>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</si>
  <si>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</si>
  <si>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</si>
  <si>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</si>
  <si>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</si>
  <si>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</si>
  <si>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</si>
  <si>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</si>
  <si>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</si>
  <si>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</si>
  <si>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</si>
  <si>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</si>
  <si>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</si>
  <si>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</si>
  <si>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</si>
  <si>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</si>
  <si>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</si>
  <si>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</si>
  <si>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</si>
  <si>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</si>
  <si>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</si>
  <si>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</si>
  <si>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</si>
  <si>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</si>
  <si>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</si>
  <si>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</si>
  <si>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</si>
  <si>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</si>
  <si>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</si>
  <si>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</si>
  <si>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</si>
  <si>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</si>
  <si>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</si>
  <si>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</si>
  <si>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</si>
  <si>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</si>
  <si>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</si>
  <si>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</si>
  <si>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</si>
  <si>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</si>
  <si>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</si>
  <si>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</si>
  <si>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</si>
  <si>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</si>
  <si>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</si>
  <si>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</si>
  <si>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</si>
  <si>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</si>
  <si>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</si>
  <si>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</si>
  <si>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</si>
  <si>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</si>
  <si>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</si>
  <si>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</si>
  <si>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</si>
  <si>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</si>
  <si>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</si>
  <si>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</si>
  <si>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</si>
  <si>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</si>
  <si>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</si>
  <si>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</si>
  <si>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</si>
  <si>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</si>
  <si>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</si>
  <si>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</si>
  <si>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</si>
  <si>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</si>
  <si>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</si>
  <si>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</si>
  <si>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</si>
  <si>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</si>
  <si>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</si>
  <si>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</si>
  <si>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</si>
  <si>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</si>
  <si>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</si>
  <si>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</si>
  <si>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</si>
  <si>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</si>
  <si>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</si>
  <si>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</si>
  <si>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</si>
  <si>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</si>
  <si>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</si>
  <si>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</si>
  <si>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</si>
  <si>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</si>
  <si>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</si>
  <si>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</si>
  <si>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</si>
  <si>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</si>
  <si>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</si>
  <si>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</si>
  <si>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</si>
  <si>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</si>
  <si>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</si>
  <si>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</si>
  <si>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</si>
  <si>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</si>
  <si>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</si>
  <si>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</si>
  <si>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</si>
  <si>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</si>
  <si>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</si>
  <si>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</si>
  <si>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</si>
  <si>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</si>
  <si>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</si>
  <si>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</si>
  <si>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</si>
  <si>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</si>
  <si>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</si>
  <si>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</si>
  <si>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</si>
  <si>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</si>
  <si>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</si>
  <si>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</si>
  <si>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</si>
  <si>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</si>
  <si>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</si>
  <si>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</si>
  <si>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</si>
  <si>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</si>
  <si>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</si>
  <si>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</si>
  <si>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</si>
  <si>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</si>
  <si>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</si>
  <si>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</si>
  <si>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</si>
  <si>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</si>
  <si>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</si>
  <si>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</si>
  <si>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</si>
  <si>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</si>
  <si>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</si>
  <si>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</si>
  <si>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</si>
  <si>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</si>
  <si>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</si>
  <si>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</si>
  <si>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</si>
  <si>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</si>
  <si>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</si>
  <si>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</si>
  <si>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</si>
  <si>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</si>
  <si>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</si>
  <si>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</si>
  <si>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</si>
  <si>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</si>
  <si>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</si>
  <si>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</si>
  <si>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</si>
  <si>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</si>
  <si>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</si>
  <si>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</si>
  <si>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</si>
  <si>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</si>
  <si>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</si>
  <si>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</si>
  <si>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</si>
  <si>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</si>
  <si>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</si>
  <si>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</si>
  <si>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</si>
  <si>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</si>
  <si>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</si>
  <si>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</si>
  <si>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</si>
  <si>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</si>
  <si>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</si>
  <si>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</si>
  <si>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</si>
  <si>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</si>
  <si>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</si>
  <si>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</si>
  <si>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</si>
  <si>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</si>
  <si>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</si>
  <si>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</si>
  <si>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</si>
  <si>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</si>
  <si>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</si>
  <si>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</si>
  <si>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</si>
  <si>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</si>
  <si>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</si>
  <si>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</si>
  <si>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</si>
  <si>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</si>
  <si>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</si>
  <si>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</si>
  <si>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</si>
  <si>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</si>
  <si>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</si>
  <si>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</si>
  <si>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</si>
  <si>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</si>
  <si>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</si>
  <si>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</si>
  <si>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</si>
  <si>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</si>
  <si>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</si>
  <si>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</si>
  <si>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</si>
  <si>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</si>
  <si>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</si>
  <si>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</si>
  <si>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</si>
  <si>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</si>
  <si>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</si>
  <si>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</si>
  <si>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</si>
  <si>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</si>
  <si>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</si>
  <si>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</si>
  <si>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</si>
  <si>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</si>
  <si>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</si>
  <si>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</si>
  <si>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</si>
  <si>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</si>
  <si>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</si>
  <si>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</si>
  <si>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</si>
  <si>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</si>
  <si>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</si>
  <si>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</si>
  <si>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</si>
  <si>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</si>
  <si>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</si>
  <si>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</si>
  <si>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</si>
  <si>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</si>
  <si>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</si>
  <si>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</si>
  <si>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</si>
  <si>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</si>
  <si>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</si>
  <si>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</si>
  <si>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</si>
  <si>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</si>
  <si>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</si>
  <si>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</si>
  <si>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</si>
  <si>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</si>
  <si>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</si>
  <si>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</si>
  <si>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</si>
  <si>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</si>
  <si>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</si>
  <si>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</si>
  <si>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</si>
  <si>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</si>
  <si>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</si>
  <si>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</si>
  <si>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</si>
  <si>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</si>
  <si>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</si>
  <si>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</si>
  <si>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</si>
  <si>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</si>
  <si>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</si>
  <si>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</si>
  <si>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</si>
  <si>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</si>
  <si>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</si>
  <si>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</si>
  <si>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</si>
  <si>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</si>
  <si>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</si>
  <si>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</si>
  <si>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</si>
  <si>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</si>
  <si>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</si>
  <si>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</si>
  <si>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</si>
  <si>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</si>
  <si>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</si>
  <si>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</si>
  <si>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</si>
  <si>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</si>
  <si>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</si>
  <si>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</si>
  <si>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</si>
  <si>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</si>
  <si>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</si>
  <si>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</si>
  <si>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</si>
  <si>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</si>
  <si>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</si>
  <si>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</si>
  <si>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</si>
  <si>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</si>
  <si>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</si>
  <si>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</si>
  <si>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</si>
  <si>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</si>
  <si>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</si>
  <si>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</si>
  <si>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</si>
  <si>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</si>
  <si>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</si>
  <si>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</si>
  <si>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</si>
  <si>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</si>
  <si>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</si>
  <si>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</si>
  <si>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</si>
  <si>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</si>
  <si>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</si>
  <si>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</si>
  <si>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</si>
  <si>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</si>
  <si>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</si>
  <si>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</si>
  <si>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</si>
  <si>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</si>
  <si>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</si>
  <si>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</si>
  <si>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</si>
  <si>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</si>
  <si>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</si>
  <si>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</si>
  <si>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</si>
  <si>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</si>
  <si>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</si>
  <si>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</si>
  <si>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</si>
  <si>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</si>
  <si>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</si>
  <si>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</si>
  <si>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</si>
  <si>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</si>
  <si>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</si>
  <si>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</si>
  <si>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</si>
  <si>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</si>
  <si>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</si>
  <si>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</si>
  <si>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</si>
  <si>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</si>
  <si>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</si>
  <si>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</si>
  <si>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</si>
  <si>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</si>
  <si>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</si>
  <si>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</si>
  <si>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</si>
  <si>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</si>
  <si>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</si>
  <si>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</si>
  <si>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</si>
  <si>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</si>
  <si>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</si>
  <si>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</si>
  <si>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</si>
  <si>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</si>
  <si>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</si>
  <si>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</si>
  <si>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</si>
  <si>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</si>
  <si>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</si>
  <si>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</si>
  <si>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</si>
  <si>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</si>
  <si>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</si>
  <si>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</si>
  <si>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</si>
  <si>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</si>
  <si>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</si>
  <si>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</si>
  <si>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</si>
  <si>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</si>
  <si>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</si>
  <si>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</si>
  <si>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</si>
  <si>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</si>
  <si>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</si>
  <si>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</si>
  <si>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</si>
  <si>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</si>
  <si>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</si>
  <si>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</si>
  <si>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</si>
  <si>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</si>
  <si>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</si>
  <si>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</si>
  <si>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</si>
  <si>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</si>
  <si>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</si>
  <si>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</si>
  <si>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</si>
  <si>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</si>
  <si>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</si>
  <si>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</si>
  <si>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</si>
  <si>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</si>
  <si>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</si>
  <si>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</si>
  <si>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</si>
  <si>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</si>
  <si>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</si>
  <si>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</si>
  <si>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</si>
  <si>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</si>
  <si>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</si>
  <si>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</si>
  <si>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</si>
  <si>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</si>
  <si>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</si>
  <si>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</si>
  <si>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</si>
  <si>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</si>
  <si>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</si>
  <si>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</si>
  <si>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</si>
  <si>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</si>
  <si>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</si>
  <si>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</si>
  <si>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</si>
  <si>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</si>
  <si>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</si>
  <si>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</si>
  <si>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</si>
  <si>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</si>
  <si>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</si>
  <si>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</si>
  <si>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</si>
  <si>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</si>
  <si>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</si>
  <si>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</si>
  <si>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</si>
  <si>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</si>
  <si>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</si>
  <si>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</si>
  <si>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</si>
  <si>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</si>
  <si>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</si>
  <si>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</si>
  <si>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</si>
  <si>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</si>
  <si>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</si>
  <si>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</si>
  <si>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</si>
  <si>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</si>
  <si>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</si>
  <si>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</si>
  <si>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</si>
  <si>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</si>
  <si>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</si>
  <si>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</si>
  <si>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</si>
  <si>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</si>
  <si>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</si>
  <si>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</si>
  <si>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</si>
  <si>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</si>
  <si>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</si>
  <si>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</si>
  <si>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</si>
  <si>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</si>
  <si>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</si>
  <si>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</si>
  <si>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</si>
  <si>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</si>
  <si>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</si>
  <si>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</si>
  <si>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</si>
  <si>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</si>
  <si>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</si>
  <si>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</si>
  <si>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</si>
  <si>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</si>
  <si>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</si>
  <si>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</si>
  <si>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</si>
  <si>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</si>
  <si>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</si>
  <si>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</si>
  <si>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</si>
  <si>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</si>
  <si>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</si>
  <si>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</si>
  <si>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</si>
  <si>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</si>
  <si>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</si>
  <si>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</si>
  <si>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</si>
  <si>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</si>
  <si>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</si>
  <si>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</si>
  <si>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</si>
  <si>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</si>
  <si>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</si>
  <si>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</si>
  <si>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</si>
  <si>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</si>
  <si>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</si>
  <si>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</si>
  <si>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</si>
  <si>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</si>
  <si>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</si>
  <si>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</si>
  <si>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</si>
  <si>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</si>
  <si>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</si>
  <si>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</si>
  <si>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</si>
  <si>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</si>
  <si>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</si>
  <si>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</si>
  <si>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</si>
  <si>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</si>
  <si>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</si>
  <si>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</si>
  <si>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</si>
  <si>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</si>
  <si>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</si>
  <si>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</si>
  <si>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</si>
  <si>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</si>
  <si>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</si>
  <si>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</si>
  <si>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</si>
  <si>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</si>
  <si>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</si>
  <si>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</si>
  <si>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</si>
  <si>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</si>
  <si>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</si>
  <si>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</si>
  <si>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</si>
  <si>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</si>
  <si>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</si>
  <si>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</si>
  <si>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</si>
  <si>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</si>
  <si>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</si>
  <si>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</si>
  <si>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</si>
  <si>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</si>
  <si>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</si>
  <si>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</si>
  <si>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</si>
  <si>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</si>
  <si>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</si>
  <si>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</si>
  <si>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</si>
  <si>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</si>
  <si>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</si>
  <si>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</si>
  <si>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</si>
  <si>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</si>
  <si>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</si>
  <si>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</si>
  <si>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</si>
  <si>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</si>
  <si>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</si>
  <si>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</si>
  <si>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</si>
  <si>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</si>
  <si>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</si>
  <si>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</si>
  <si>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</si>
  <si>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</si>
  <si>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</si>
  <si>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</si>
  <si>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</si>
  <si>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</si>
  <si>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</si>
  <si>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</si>
  <si>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</si>
  <si>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</si>
  <si>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</si>
  <si>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</si>
  <si>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</si>
  <si>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</si>
  <si>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</si>
  <si>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</si>
  <si>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</si>
  <si>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</si>
  <si>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</si>
  <si>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</si>
  <si>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</si>
  <si>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</si>
  <si>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</si>
  <si>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</si>
  <si>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</si>
  <si>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</si>
  <si>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</si>
  <si>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</si>
  <si>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</si>
  <si>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</si>
  <si>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</si>
  <si>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</si>
  <si>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</si>
  <si>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</si>
  <si>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</si>
  <si>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</si>
  <si>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</si>
  <si>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</si>
  <si>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</si>
  <si>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</si>
  <si>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</si>
  <si>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</si>
  <si>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</si>
  <si>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</si>
  <si>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</si>
  <si>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</si>
  <si>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</si>
  <si>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</si>
  <si>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</si>
  <si>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</si>
  <si>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</si>
  <si>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</si>
  <si>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</si>
  <si>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</si>
  <si>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</si>
  <si>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</si>
  <si>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</si>
  <si>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</si>
  <si>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</si>
  <si>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</si>
  <si>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</si>
  <si>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</si>
  <si>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</si>
  <si>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</si>
  <si>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</si>
  <si>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</si>
  <si>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</si>
  <si>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</si>
  <si>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</si>
  <si>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</si>
  <si>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</si>
  <si>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</si>
  <si>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</si>
  <si>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</si>
  <si>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</si>
  <si>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</si>
  <si>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</si>
  <si>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</si>
  <si>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</si>
  <si>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</si>
  <si>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</si>
  <si>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</si>
  <si>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</si>
  <si>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</si>
  <si>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</si>
  <si>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</si>
  <si>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</si>
  <si>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</si>
  <si>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</si>
  <si>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</si>
  <si>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</si>
  <si>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</si>
  <si>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</si>
  <si>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</si>
  <si>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</si>
  <si>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</si>
  <si>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</si>
  <si>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</si>
  <si>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</si>
  <si>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</si>
  <si>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</si>
  <si>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</si>
  <si>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</si>
  <si>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</si>
  <si>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</si>
  <si>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</si>
  <si>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</si>
  <si>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</si>
  <si>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</si>
  <si>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</si>
  <si>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</si>
  <si>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</si>
  <si>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</si>
  <si>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</si>
  <si>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</si>
  <si>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</si>
  <si>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</si>
  <si>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</si>
  <si>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</si>
  <si>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</si>
  <si>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</si>
  <si>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</si>
  <si>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</si>
  <si>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</si>
  <si>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</si>
  <si>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</si>
  <si>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</si>
  <si>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</si>
  <si>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</si>
  <si>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</si>
  <si>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</si>
  <si>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</si>
  <si>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</si>
  <si>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</si>
  <si>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</si>
  <si>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</si>
  <si>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</si>
  <si>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</si>
  <si>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</si>
  <si>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</si>
  <si>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</si>
  <si>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</si>
  <si>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</si>
  <si>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</si>
  <si>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</si>
  <si>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</si>
  <si>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</si>
  <si>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</si>
  <si>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</si>
  <si>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</si>
  <si>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</si>
  <si>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</si>
  <si>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</si>
  <si>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</si>
  <si>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</si>
  <si>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</si>
  <si>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</si>
  <si>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</si>
  <si>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</si>
  <si>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</si>
  <si>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</si>
  <si>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</si>
  <si>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</si>
  <si>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</si>
  <si>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</si>
  <si>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</si>
  <si>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</si>
  <si>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</si>
  <si>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</si>
  <si>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</si>
  <si>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</si>
  <si>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</si>
  <si>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</si>
  <si>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</si>
  <si>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</si>
  <si>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</si>
  <si>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</si>
  <si>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</si>
  <si>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</si>
  <si>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</si>
  <si>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</si>
  <si>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</si>
  <si>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</si>
  <si>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</si>
  <si>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</si>
  <si>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</si>
  <si>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</si>
  <si>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</si>
  <si>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</si>
  <si>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</si>
  <si>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</si>
  <si>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</si>
  <si>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</si>
  <si>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</si>
  <si>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</si>
  <si>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</si>
  <si>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</si>
  <si>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</si>
  <si>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</si>
  <si>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</si>
  <si>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</si>
  <si>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</si>
  <si>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</si>
  <si>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</si>
  <si>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</si>
  <si>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</si>
  <si>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</si>
  <si>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</si>
  <si>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</si>
  <si>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</si>
  <si>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</si>
  <si>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</si>
  <si>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</si>
  <si>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</si>
  <si>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</si>
  <si>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</si>
  <si>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</si>
  <si>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</si>
  <si>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</si>
  <si>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</si>
  <si>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</si>
  <si>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</si>
  <si>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</si>
  <si>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</si>
  <si>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</si>
  <si>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</si>
  <si>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</si>
  <si>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</si>
  <si>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</si>
  <si>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</si>
  <si>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</si>
  <si>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</si>
  <si>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</si>
  <si>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</si>
  <si>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</si>
  <si>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</si>
  <si>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</si>
  <si>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</si>
  <si>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</si>
  <si>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</si>
  <si>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</si>
  <si>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</si>
  <si>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</si>
  <si>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</si>
  <si>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</si>
  <si>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</si>
  <si>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</si>
  <si>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</si>
  <si>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</si>
  <si>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</si>
  <si>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</si>
  <si>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</si>
  <si>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</si>
  <si>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</si>
  <si>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</si>
  <si>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</si>
  <si>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</si>
  <si>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</si>
  <si>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</si>
  <si>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</si>
  <si>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</si>
  <si>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</si>
  <si>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</si>
  <si>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</si>
  <si>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</si>
  <si>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</si>
  <si>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</si>
  <si>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</si>
  <si>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</si>
  <si>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</si>
  <si>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</si>
  <si>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</si>
  <si>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</si>
  <si>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</si>
  <si>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</si>
  <si>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</si>
  <si>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</si>
  <si>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</si>
  <si>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</si>
  <si>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</si>
  <si>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</si>
  <si>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</si>
  <si>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</si>
  <si>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</si>
  <si>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</si>
  <si>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</si>
  <si>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</si>
  <si>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</si>
  <si>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</si>
  <si>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</si>
  <si>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</si>
  <si>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</si>
  <si>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</si>
  <si>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</si>
  <si>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</si>
  <si>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</si>
  <si>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</si>
  <si>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</si>
  <si>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</si>
  <si>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</si>
  <si>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</si>
  <si>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</si>
  <si>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</si>
  <si>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</si>
  <si>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</si>
  <si>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</si>
  <si>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</si>
  <si>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</si>
  <si>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</si>
  <si>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</si>
  <si>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</si>
  <si>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</si>
  <si>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</si>
  <si>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</si>
  <si>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</si>
  <si>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</si>
  <si>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</si>
  <si>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</si>
  <si>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</si>
  <si>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</si>
  <si>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</si>
  <si>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</si>
  <si>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</si>
  <si>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</si>
  <si>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</si>
  <si>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</si>
  <si>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</si>
  <si>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</si>
  <si>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</si>
  <si>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</si>
  <si>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</si>
  <si>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</si>
  <si>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</si>
  <si>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</si>
  <si>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</si>
  <si>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</si>
  <si>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</si>
  <si>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</si>
  <si>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</si>
  <si>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</si>
  <si>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</si>
  <si>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</si>
  <si>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</si>
  <si>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</si>
  <si>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</si>
  <si>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</si>
  <si>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</si>
  <si>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</si>
  <si>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</si>
  <si>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</si>
  <si>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</si>
  <si>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</si>
  <si>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</si>
  <si>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</si>
  <si>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</si>
  <si>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</si>
  <si>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</si>
  <si>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</si>
  <si>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</si>
  <si>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</si>
  <si>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</si>
  <si>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</si>
  <si>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</si>
  <si>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</si>
  <si>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</si>
  <si>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</si>
  <si>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</si>
  <si>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</si>
  <si>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</si>
  <si>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</si>
  <si>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</si>
  <si>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</si>
  <si>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</si>
  <si>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</si>
  <si>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</si>
  <si>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</si>
  <si>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</si>
  <si>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</si>
  <si>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</si>
  <si>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</si>
  <si>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</si>
  <si>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</si>
  <si>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</si>
  <si>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</si>
  <si>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</si>
  <si>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</si>
  <si>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</si>
  <si>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</si>
  <si>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</si>
  <si>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</si>
  <si>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</si>
  <si>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</si>
  <si>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</si>
  <si>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</si>
  <si>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</si>
  <si>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</si>
  <si>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</si>
  <si>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</si>
  <si>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</si>
  <si>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</si>
  <si>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</si>
  <si>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</si>
  <si>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</si>
  <si>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</si>
  <si>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</si>
  <si>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</si>
  <si>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</si>
  <si>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</si>
  <si>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</si>
  <si>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</si>
  <si>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</si>
  <si>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</si>
  <si>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</si>
  <si>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</si>
  <si>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</si>
  <si>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</si>
  <si>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</si>
  <si>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</si>
  <si>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</si>
  <si>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</si>
  <si>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</si>
  <si>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</si>
  <si>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</si>
  <si>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</si>
  <si>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</si>
  <si>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</si>
  <si>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</si>
  <si>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</si>
  <si>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</si>
  <si>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</si>
  <si>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</si>
  <si>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</si>
  <si>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</si>
  <si>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</si>
  <si>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</si>
  <si>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</si>
  <si>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</si>
  <si>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</si>
  <si>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</si>
  <si>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</si>
  <si>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</si>
  <si>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</si>
  <si>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</si>
  <si>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</si>
  <si>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</si>
  <si>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</si>
  <si>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</si>
  <si>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</si>
  <si>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</si>
  <si>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</si>
  <si>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</si>
  <si>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</si>
  <si>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</si>
  <si>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</si>
  <si>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</si>
  <si>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</si>
  <si>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</si>
  <si>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</si>
  <si>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</si>
  <si>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</si>
  <si>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</si>
  <si>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</si>
  <si>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</si>
  <si>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</si>
  <si>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</si>
  <si>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</si>
  <si>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</si>
  <si>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</si>
  <si>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</si>
  <si>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</si>
  <si>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</si>
  <si>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</si>
  <si>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</si>
  <si>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</si>
  <si>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</si>
  <si>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</si>
  <si>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</si>
  <si>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</si>
  <si>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</si>
  <si>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</si>
  <si>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</si>
  <si>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</si>
  <si>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</si>
  <si>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</si>
  <si>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</si>
  <si>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</si>
  <si>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</si>
  <si>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</si>
  <si>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</si>
  <si>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</si>
  <si>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</si>
  <si>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</si>
  <si>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</si>
  <si>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</si>
  <si>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</si>
  <si>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</si>
  <si>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</si>
  <si>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</si>
  <si>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</si>
  <si>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</si>
  <si>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</si>
  <si>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</si>
  <si>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</si>
  <si>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</si>
  <si>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</si>
  <si>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</si>
  <si>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</si>
  <si>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</si>
  <si>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</si>
  <si>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</si>
  <si>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</si>
  <si>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</si>
  <si>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</si>
  <si>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</si>
  <si>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</si>
  <si>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</si>
  <si>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</si>
  <si>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</si>
  <si>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</si>
  <si>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</si>
  <si>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</si>
  <si>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</si>
  <si>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</si>
  <si>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</si>
  <si>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</si>
  <si>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</si>
  <si>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</si>
  <si>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</si>
  <si>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</si>
  <si>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</si>
  <si>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</si>
  <si>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</si>
  <si>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</si>
  <si>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</si>
  <si>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</si>
  <si>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</si>
  <si>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</si>
  <si>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</si>
  <si>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</si>
  <si>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</si>
  <si>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</si>
  <si>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</si>
  <si>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</si>
  <si>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</si>
  <si>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</si>
  <si>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</si>
  <si>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</si>
  <si>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</si>
  <si>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</si>
  <si>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</si>
  <si>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</si>
  <si>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</si>
  <si>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</si>
  <si>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</si>
  <si>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</si>
  <si>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</si>
  <si>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</si>
  <si>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</si>
  <si>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</si>
  <si>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</si>
  <si>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</si>
  <si>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</si>
  <si>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</si>
  <si>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</si>
  <si>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</si>
  <si>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</si>
  <si>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</si>
  <si>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</si>
  <si>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</si>
  <si>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</si>
  <si>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</si>
  <si>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</si>
  <si>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</si>
  <si>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</si>
  <si>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</si>
  <si>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</si>
  <si>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</si>
  <si>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</si>
  <si>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</si>
  <si>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</si>
  <si>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</si>
  <si>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</si>
  <si>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</si>
  <si>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</si>
  <si>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</si>
  <si>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</si>
  <si>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</si>
  <si>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</si>
  <si>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</si>
  <si>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</si>
  <si>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</si>
  <si>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</si>
  <si>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</si>
  <si>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</si>
  <si>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</si>
  <si>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</si>
  <si>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</si>
  <si>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</si>
  <si>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</si>
  <si>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</si>
  <si>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</si>
  <si>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</si>
  <si>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</si>
  <si>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</si>
  <si>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</si>
  <si>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</si>
  <si>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</si>
  <si>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</si>
  <si>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</si>
  <si>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</si>
  <si>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</si>
  <si>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</si>
  <si>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</si>
  <si>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</si>
  <si>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</si>
  <si>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</si>
  <si>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</si>
  <si>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</si>
  <si>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</si>
  <si>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</si>
  <si>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</si>
  <si>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</si>
  <si>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</si>
  <si>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</si>
  <si>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</si>
  <si>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</si>
  <si>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</si>
  <si>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</si>
  <si>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</si>
  <si>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</si>
  <si>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</si>
  <si>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</si>
  <si>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</si>
  <si>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</si>
  <si>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</si>
  <si>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</si>
  <si>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</si>
  <si>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</si>
  <si>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</si>
  <si>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</si>
  <si>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</si>
  <si>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</si>
  <si>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</si>
  <si>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</si>
  <si>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</si>
  <si>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</si>
  <si>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</si>
  <si>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</si>
  <si>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</si>
  <si>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</si>
  <si>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</si>
  <si>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</si>
  <si>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</si>
  <si>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</si>
  <si>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</si>
  <si>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</si>
  <si>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</si>
  <si>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</si>
  <si>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</si>
  <si>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</si>
  <si>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</si>
  <si>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</si>
  <si>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</si>
  <si>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</si>
  <si>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</si>
  <si>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</si>
  <si>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</si>
  <si>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</si>
  <si>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</si>
  <si>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</si>
  <si>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</si>
  <si>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</si>
  <si>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</si>
  <si>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</si>
  <si>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</si>
  <si>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</si>
  <si>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</si>
  <si>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</si>
  <si>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</si>
  <si>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</si>
  <si>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</si>
  <si>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</si>
  <si>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</si>
  <si>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</si>
  <si>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</si>
  <si>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</si>
  <si>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</si>
  <si>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</si>
  <si>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</si>
  <si>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</si>
  <si>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</si>
  <si>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</si>
  <si>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</si>
  <si>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</si>
  <si>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</si>
  <si>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</si>
  <si>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</si>
  <si>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</si>
  <si>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</si>
  <si>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</si>
  <si>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</si>
  <si>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</si>
  <si>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</si>
  <si>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</si>
  <si>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</si>
  <si>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</si>
  <si>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</si>
  <si>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</si>
  <si>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</si>
  <si>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</si>
  <si>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</si>
  <si>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</si>
  <si>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</si>
  <si>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</si>
  <si>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</si>
  <si>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</si>
  <si>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</si>
  <si>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</si>
  <si>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</si>
  <si>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</si>
  <si>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</si>
  <si>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</si>
  <si>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</si>
  <si>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</si>
  <si>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</si>
  <si>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</si>
  <si>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</si>
  <si>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</si>
  <si>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</si>
  <si>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</si>
  <si>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</si>
  <si>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</si>
  <si>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</si>
  <si>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</si>
  <si>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</si>
  <si>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</si>
  <si>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</si>
  <si>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</si>
  <si>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</si>
  <si>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</si>
  <si>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</si>
  <si>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</si>
  <si>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</si>
  <si>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</si>
  <si>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</si>
  <si>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</si>
  <si>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</si>
  <si>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</si>
  <si>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</si>
  <si>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</si>
  <si>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</si>
  <si>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</si>
  <si>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</si>
  <si>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</si>
  <si>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</si>
  <si>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</si>
  <si>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</si>
  <si>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</si>
  <si>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</si>
  <si>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</si>
  <si>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</si>
  <si>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</si>
  <si>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</si>
  <si>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</si>
  <si>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</si>
  <si>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</si>
  <si>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</si>
  <si>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</si>
  <si>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</si>
  <si>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</si>
  <si>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</si>
  <si>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</si>
  <si>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</si>
  <si>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</si>
  <si>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</si>
  <si>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</si>
  <si>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</si>
  <si>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</si>
  <si>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</si>
  <si>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</si>
  <si>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</si>
  <si>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</si>
  <si>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</si>
  <si>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</si>
  <si>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</si>
  <si>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</si>
  <si>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</si>
  <si>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</si>
  <si>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</si>
  <si>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</si>
  <si>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</si>
  <si>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</si>
  <si>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</si>
  <si>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</si>
  <si>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</si>
  <si>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</si>
  <si>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</si>
  <si>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</si>
  <si>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</si>
  <si>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</si>
  <si>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</si>
  <si>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</si>
  <si>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</si>
  <si>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</si>
  <si>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</si>
  <si>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</si>
  <si>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</si>
  <si>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</si>
  <si>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</si>
  <si>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</si>
  <si>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</si>
  <si>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</si>
  <si>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</si>
  <si>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</si>
  <si>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</si>
  <si>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</si>
  <si>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</si>
  <si>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</si>
  <si>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</si>
  <si>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</si>
  <si>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</si>
  <si>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</si>
  <si>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</si>
  <si>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</si>
  <si>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</si>
  <si>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</si>
  <si>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</si>
  <si>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</si>
  <si>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</si>
  <si>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</si>
  <si>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</si>
  <si>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</si>
  <si>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</si>
  <si>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</si>
  <si>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</si>
  <si>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</si>
  <si>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</si>
  <si>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</si>
  <si>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</si>
  <si>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</si>
  <si>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</si>
  <si>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</si>
  <si>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</si>
  <si>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</si>
  <si>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</si>
  <si>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</si>
  <si>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</si>
  <si>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</si>
  <si>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</si>
  <si>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</si>
  <si>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</si>
  <si>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</si>
  <si>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</si>
  <si>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</si>
  <si>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</si>
  <si>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</si>
  <si>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</si>
  <si>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</si>
  <si>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</si>
  <si>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</si>
  <si>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</si>
  <si>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</si>
  <si>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</si>
  <si>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</si>
  <si>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</si>
  <si>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</si>
  <si>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</si>
  <si>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</si>
  <si>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</si>
  <si>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</si>
  <si>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</si>
  <si>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</si>
  <si>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</si>
  <si>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</si>
  <si>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</si>
  <si>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</si>
  <si>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</si>
  <si>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</si>
  <si>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</si>
  <si>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</si>
  <si>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</si>
  <si>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</si>
  <si>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</si>
  <si>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</si>
  <si>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</si>
  <si>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</si>
  <si>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</si>
  <si>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</si>
  <si>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</si>
  <si>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</si>
  <si>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</si>
  <si>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</si>
  <si>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</si>
  <si>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</si>
  <si>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</si>
  <si>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</si>
  <si>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</si>
  <si>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</si>
  <si>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</si>
  <si>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</si>
  <si>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</si>
  <si>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</si>
  <si>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</si>
  <si>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</si>
  <si>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</si>
  <si>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</si>
  <si>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</si>
  <si>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</si>
  <si>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</si>
  <si>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</si>
  <si>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</si>
  <si>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</si>
  <si>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</si>
  <si>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</si>
  <si>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</si>
  <si>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</si>
  <si>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</si>
  <si>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</si>
  <si>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</si>
  <si>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</si>
  <si>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</si>
  <si>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</si>
  <si>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</si>
  <si>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</si>
  <si>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</si>
  <si>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</si>
  <si>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</si>
  <si>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</si>
  <si>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</si>
  <si>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</si>
  <si>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</si>
  <si>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</si>
  <si>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</si>
  <si>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</si>
  <si>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</si>
  <si>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</si>
  <si>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</si>
  <si>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</si>
  <si>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</si>
  <si>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</si>
  <si>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</si>
  <si>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</si>
  <si>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</si>
  <si>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</si>
  <si>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</si>
  <si>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</si>
  <si>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</si>
  <si>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</si>
  <si>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</si>
  <si>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</si>
  <si>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</si>
  <si>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</si>
  <si>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</si>
  <si>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</si>
  <si>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</si>
  <si>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</si>
  <si>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</si>
  <si>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</si>
  <si>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</si>
  <si>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</si>
  <si>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</si>
  <si>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</si>
  <si>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</si>
  <si>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</si>
  <si>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</si>
  <si>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</si>
  <si>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</si>
  <si>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</si>
  <si>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</si>
  <si>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</si>
  <si>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</si>
  <si>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</si>
  <si>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</si>
  <si>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</si>
  <si>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</si>
  <si>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</si>
  <si>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</si>
  <si>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</si>
  <si>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</si>
  <si>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</si>
  <si>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</si>
  <si>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</si>
  <si>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</si>
  <si>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</si>
  <si>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</si>
  <si>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</si>
  <si>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</si>
  <si>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</si>
  <si>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</si>
  <si>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</si>
  <si>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</si>
  <si>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</si>
  <si>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</si>
  <si>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</si>
  <si>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</si>
  <si>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</si>
  <si>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</si>
  <si>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</si>
  <si>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</si>
  <si>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</si>
  <si>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</si>
  <si>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</si>
  <si>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</si>
  <si>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</si>
  <si>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</si>
  <si>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</si>
  <si>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</si>
  <si>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</si>
  <si>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</si>
  <si>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</si>
  <si>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</si>
  <si>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</si>
  <si>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</si>
  <si>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</si>
  <si>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</si>
  <si>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</si>
  <si>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</si>
  <si>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</si>
  <si>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</si>
  <si>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</si>
  <si>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</si>
  <si>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</si>
  <si>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</si>
  <si>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</si>
  <si>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</si>
  <si>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</si>
  <si>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</si>
  <si>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</si>
  <si>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</si>
  <si>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</si>
  <si>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</si>
  <si>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</si>
  <si>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</si>
  <si>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</si>
  <si>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</si>
  <si>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</si>
  <si>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</si>
  <si>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</si>
  <si>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</si>
  <si>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</si>
  <si>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</si>
  <si>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</si>
  <si>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</si>
  <si>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</si>
  <si>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</si>
  <si>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</si>
  <si>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</si>
  <si>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</si>
  <si>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</si>
  <si>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</si>
  <si>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</si>
  <si>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</si>
  <si>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</si>
  <si>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</si>
  <si>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</si>
  <si>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</si>
  <si>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</si>
  <si>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</si>
  <si>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</si>
  <si>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</si>
  <si>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</si>
  <si>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</si>
  <si>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</si>
  <si>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</si>
  <si>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</si>
  <si>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</si>
  <si>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</si>
  <si>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</si>
  <si>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</si>
  <si>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</si>
  <si>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</si>
  <si>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</si>
  <si>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</si>
  <si>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</si>
  <si>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</si>
  <si>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</si>
  <si>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</si>
  <si>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</si>
  <si>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</si>
  <si>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</si>
  <si>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</si>
  <si>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</si>
  <si>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</si>
  <si>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</si>
  <si>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</si>
  <si>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</si>
  <si>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</si>
  <si>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</si>
  <si>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</si>
  <si>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</si>
  <si>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</si>
  <si>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</si>
  <si>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</si>
  <si>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</si>
  <si>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</si>
  <si>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</si>
  <si>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</si>
  <si>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</si>
  <si>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</si>
  <si>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</si>
  <si>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</si>
  <si>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</si>
  <si>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</si>
  <si>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</si>
  <si>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</si>
  <si>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</si>
  <si>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</si>
  <si>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</si>
  <si>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</si>
  <si>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</si>
  <si>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</si>
  <si>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</si>
  <si>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</si>
  <si>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</si>
  <si>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</si>
  <si>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</si>
  <si>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</si>
  <si>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</si>
  <si>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</si>
  <si>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</si>
  <si>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</si>
  <si>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</si>
  <si>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</si>
  <si>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</si>
  <si>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</si>
  <si>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</si>
  <si>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</si>
  <si>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</si>
  <si>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</si>
  <si>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</si>
  <si>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</si>
  <si>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</si>
  <si>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</si>
  <si>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</si>
  <si>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</si>
  <si>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</si>
  <si>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</si>
  <si>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</si>
  <si>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</si>
  <si>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</si>
  <si>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</si>
  <si>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</si>
  <si>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</si>
  <si>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</si>
  <si>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</si>
  <si>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</si>
  <si>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</si>
  <si>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</si>
  <si>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</si>
  <si>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</si>
  <si>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</si>
  <si>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</si>
  <si>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</si>
  <si>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</si>
  <si>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</si>
  <si>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</si>
  <si>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</si>
  <si>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</si>
  <si>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</si>
  <si>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</si>
  <si>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</si>
  <si>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</si>
  <si>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</si>
  <si>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</si>
  <si>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</si>
  <si>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</si>
  <si>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</si>
  <si>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</si>
  <si>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</si>
  <si>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</si>
  <si>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</si>
  <si>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</si>
  <si>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</si>
  <si>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</si>
  <si>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</si>
  <si>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</si>
  <si>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</si>
  <si>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</si>
  <si>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</si>
  <si>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</si>
  <si>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</si>
  <si>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</si>
  <si>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</si>
  <si>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</si>
  <si>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</si>
  <si>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</si>
  <si>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</si>
  <si>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</si>
  <si>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</si>
  <si>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</si>
  <si>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</si>
  <si>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</si>
  <si>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</si>
  <si>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</si>
  <si>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</si>
  <si>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</si>
  <si>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</si>
  <si>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</si>
  <si>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</si>
  <si>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</si>
  <si>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</si>
  <si>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</si>
  <si>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</si>
  <si>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</si>
  <si>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</si>
  <si>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</si>
  <si>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</si>
  <si>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</si>
  <si>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</si>
  <si>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</si>
  <si>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</si>
  <si>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</si>
  <si>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</si>
  <si>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</si>
  <si>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</si>
  <si>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</si>
  <si>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</si>
  <si>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</si>
  <si>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</si>
  <si>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</si>
  <si>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</si>
  <si>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</si>
  <si>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</si>
  <si>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</si>
  <si>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</si>
  <si>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</si>
  <si>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</si>
  <si>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</si>
  <si>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</si>
  <si>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</si>
  <si>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</si>
  <si>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</si>
  <si>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</si>
  <si>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</si>
  <si>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</si>
  <si>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</si>
  <si>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</si>
  <si>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</si>
  <si>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</si>
  <si>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</si>
  <si>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</si>
  <si>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</si>
  <si>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</si>
  <si>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</si>
  <si>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</si>
  <si>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</si>
  <si>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</si>
  <si>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</si>
  <si>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</si>
  <si>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</si>
  <si>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</si>
  <si>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</si>
  <si>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</si>
  <si>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</si>
  <si>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</si>
  <si>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</si>
  <si>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</si>
  <si>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</si>
  <si>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</si>
  <si>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</si>
  <si>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</si>
  <si>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</si>
  <si>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</si>
  <si>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</si>
  <si>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</si>
  <si>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</si>
  <si>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</si>
  <si>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</si>
  <si>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</si>
  <si>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</si>
  <si>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</si>
  <si>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</si>
  <si>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</si>
  <si>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</si>
  <si>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</si>
  <si>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</si>
  <si>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</si>
  <si>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</si>
  <si>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</si>
  <si>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</si>
  <si>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</si>
  <si>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</si>
  <si>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</si>
  <si>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</si>
  <si>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</si>
  <si>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</si>
  <si>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</si>
  <si>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</si>
  <si>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</si>
  <si>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</si>
  <si>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</si>
  <si>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</si>
  <si>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</si>
  <si>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</si>
  <si>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</si>
  <si>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</si>
  <si>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</si>
  <si>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</si>
  <si>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</si>
  <si>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</si>
  <si>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</si>
  <si>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</si>
  <si>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</si>
  <si>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</si>
  <si>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</si>
  <si>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</si>
  <si>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</si>
  <si>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</si>
  <si>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</si>
  <si>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</si>
  <si>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</si>
  <si>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</si>
  <si>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</si>
  <si>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</si>
  <si>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</si>
  <si>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</si>
  <si>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</si>
  <si>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</si>
  <si>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</si>
  <si>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</si>
  <si>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</si>
  <si>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</si>
  <si>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</si>
  <si>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</si>
  <si>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</si>
  <si>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</si>
  <si>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</si>
  <si>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</si>
  <si>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</si>
  <si>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</si>
  <si>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</si>
  <si>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</si>
  <si>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</si>
  <si>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</si>
  <si>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</si>
  <si>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</si>
  <si>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</si>
  <si>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</si>
  <si>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</si>
  <si>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</si>
  <si>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</si>
  <si>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</si>
  <si>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</si>
  <si>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</si>
  <si>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</si>
  <si>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</si>
  <si>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</si>
  <si>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</si>
  <si>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</si>
  <si>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</si>
  <si>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</si>
  <si>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</si>
  <si>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</si>
  <si>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</si>
  <si>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</si>
  <si>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</si>
  <si>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</si>
  <si>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</si>
  <si>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</si>
  <si>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</si>
  <si>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</si>
  <si>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</si>
  <si>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</si>
  <si>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</si>
  <si>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</si>
  <si>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</si>
  <si>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</si>
  <si>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</si>
  <si>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</si>
  <si>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</si>
  <si>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</si>
  <si>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</si>
  <si>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</si>
  <si>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</si>
  <si>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</si>
  <si>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</si>
  <si>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</si>
  <si>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</si>
  <si>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</si>
  <si>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</si>
  <si>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</si>
  <si>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</si>
  <si>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</si>
  <si>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</si>
  <si>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</si>
  <si>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</si>
  <si>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</si>
  <si>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</si>
  <si>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</si>
  <si>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</si>
  <si>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</si>
  <si>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</si>
  <si>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</si>
  <si>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</si>
  <si>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</si>
  <si>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</si>
  <si>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</si>
  <si>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</si>
  <si>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</si>
  <si>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</si>
  <si>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</si>
  <si>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</si>
  <si>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</si>
  <si>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</si>
  <si>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</si>
  <si>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</si>
  <si>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</si>
  <si>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</si>
  <si>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</si>
  <si>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</si>
  <si>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</si>
  <si>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</si>
  <si>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</si>
  <si>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</si>
  <si>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</si>
  <si>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</si>
  <si>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</si>
  <si>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</si>
  <si>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</si>
  <si>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</si>
  <si>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</si>
  <si>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</si>
  <si>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</si>
  <si>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</si>
  <si>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</si>
  <si>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</si>
  <si>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</si>
  <si>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</si>
  <si>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</si>
  <si>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</si>
  <si>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</si>
  <si>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</si>
  <si>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</si>
  <si>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</si>
  <si>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</si>
  <si>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</si>
  <si>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</si>
  <si>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</si>
  <si>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</si>
  <si>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</si>
  <si>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</si>
  <si>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</si>
  <si>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</si>
  <si>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</si>
  <si>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</si>
  <si>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</si>
  <si>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</si>
  <si>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</si>
  <si>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</si>
  <si>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</si>
  <si>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</si>
  <si>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</si>
  <si>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</si>
  <si>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</si>
  <si>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</si>
  <si>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</si>
  <si>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</si>
  <si>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</si>
  <si>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</si>
  <si>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</si>
  <si>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</si>
  <si>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</si>
  <si>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</si>
  <si>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</si>
  <si>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</si>
  <si>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</si>
  <si>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</si>
  <si>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</si>
  <si>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</si>
  <si>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</si>
  <si>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</si>
  <si>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</si>
  <si>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</si>
  <si>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</si>
  <si>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</si>
  <si>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</si>
  <si>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</si>
  <si>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</si>
  <si>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</si>
  <si>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</si>
  <si>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</si>
  <si>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</si>
  <si>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</si>
  <si>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</si>
  <si>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</si>
  <si>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</si>
  <si>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</si>
  <si>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</si>
  <si>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</si>
  <si>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</si>
  <si>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</si>
  <si>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</si>
  <si>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</si>
  <si>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</si>
  <si>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</si>
  <si>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</si>
  <si>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</si>
  <si>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</si>
  <si>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</si>
  <si>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</si>
  <si>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</si>
  <si>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</si>
  <si>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</si>
  <si>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</si>
  <si>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</si>
  <si>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</si>
  <si>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</si>
  <si>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</si>
  <si>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</si>
  <si>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</si>
  <si>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</si>
  <si>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</si>
  <si>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</si>
  <si>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</si>
  <si>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</si>
  <si>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</si>
  <si>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</si>
  <si>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</si>
  <si>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</si>
  <si>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</si>
  <si>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</si>
  <si>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</si>
  <si>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</si>
  <si>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</si>
  <si>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</si>
  <si>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</si>
  <si>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</si>
  <si>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</si>
  <si>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</si>
  <si>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</si>
  <si>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</si>
  <si>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</si>
  <si>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</si>
  <si>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</si>
  <si>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</si>
  <si>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</si>
  <si>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</si>
  <si>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</si>
  <si>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</si>
  <si>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</si>
  <si>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</si>
  <si>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</si>
  <si>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</si>
  <si>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</si>
  <si>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</si>
  <si>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</si>
  <si>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</si>
  <si>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</si>
  <si>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</si>
  <si>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</si>
  <si>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</si>
  <si>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</si>
  <si>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</si>
  <si>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</si>
  <si>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</si>
  <si>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</si>
  <si>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</si>
  <si>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</si>
  <si>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</si>
  <si>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</si>
  <si>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</si>
  <si>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</si>
  <si>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</si>
  <si>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</si>
  <si>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</si>
  <si>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</si>
  <si>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</si>
  <si>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</si>
  <si>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</si>
  <si>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</si>
  <si>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</si>
  <si>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</si>
  <si>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</si>
  <si>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</si>
  <si>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</si>
  <si>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</si>
  <si>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</si>
  <si>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</si>
  <si>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</si>
  <si>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</si>
  <si>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</si>
  <si>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</si>
  <si>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</si>
  <si>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</si>
  <si>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</si>
  <si>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</si>
  <si>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</si>
  <si>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</si>
  <si>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</si>
  <si>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</si>
  <si>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</si>
  <si>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</si>
  <si>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</si>
  <si>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</si>
  <si>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</si>
  <si>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</si>
  <si>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</si>
  <si>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</si>
  <si>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</si>
  <si>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</si>
  <si>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</si>
  <si>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</si>
  <si>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</si>
  <si>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</si>
  <si>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</si>
  <si>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</si>
  <si>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</si>
  <si>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</si>
  <si>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</si>
  <si>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</si>
  <si>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</si>
  <si>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</si>
  <si>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</si>
  <si>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</si>
  <si>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</si>
  <si>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</si>
  <si>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</si>
  <si>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</si>
  <si>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</si>
  <si>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</si>
  <si>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</si>
  <si>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</si>
  <si>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</si>
  <si>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</si>
  <si>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</si>
  <si>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</si>
  <si>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</si>
  <si>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</si>
  <si>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</si>
  <si>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</si>
  <si>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</si>
  <si>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</si>
  <si>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</si>
  <si>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</si>
  <si>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</si>
  <si>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</si>
  <si>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</si>
  <si>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</si>
  <si>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</si>
  <si>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</si>
  <si>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</si>
  <si>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</si>
  <si>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</si>
  <si>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</si>
  <si>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</si>
  <si>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</si>
  <si>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</si>
  <si>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</si>
  <si>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</si>
  <si>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</si>
  <si>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</si>
  <si>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</si>
  <si>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</si>
  <si>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</si>
  <si>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</si>
  <si>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</si>
  <si>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</si>
  <si>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</si>
  <si>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</si>
  <si>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</si>
  <si>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</si>
  <si>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</si>
  <si>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</si>
  <si>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</si>
  <si>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</si>
  <si>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</si>
  <si>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</si>
  <si>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</si>
  <si>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</si>
  <si>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</si>
  <si>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</si>
  <si>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</si>
  <si>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</si>
  <si>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</si>
  <si>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</si>
  <si>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</si>
  <si>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</si>
  <si>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</si>
  <si>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</si>
  <si>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</si>
  <si>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</si>
  <si>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</si>
  <si>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</si>
  <si>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</si>
  <si>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</si>
  <si>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</si>
  <si>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</si>
  <si>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</si>
  <si>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</si>
  <si>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</si>
  <si>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</si>
  <si>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</si>
  <si>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</si>
  <si>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</si>
  <si>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</si>
  <si>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</si>
  <si>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</si>
  <si>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</si>
  <si>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</si>
  <si>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</si>
  <si>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</si>
  <si>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</si>
  <si>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</si>
  <si>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</si>
  <si>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</si>
  <si>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</si>
  <si>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</si>
  <si>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</si>
  <si>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</si>
  <si>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</si>
  <si>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</si>
  <si>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</si>
  <si>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</si>
  <si>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</si>
  <si>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</si>
  <si>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</si>
  <si>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</si>
  <si>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</si>
  <si>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</si>
  <si>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</si>
  <si>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</si>
  <si>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</si>
  <si>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</si>
  <si>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</si>
  <si>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</si>
  <si>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</si>
  <si>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</si>
  <si>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</si>
  <si>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</si>
  <si>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</si>
  <si>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</si>
  <si>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</si>
  <si>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</si>
  <si>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</si>
  <si>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</si>
  <si>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</si>
  <si>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</si>
  <si>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</si>
  <si>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</si>
  <si>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</si>
  <si>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</si>
  <si>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</si>
  <si>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</si>
  <si>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</si>
  <si>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</si>
  <si>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</si>
  <si>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</si>
  <si>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</si>
  <si>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</si>
  <si>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</si>
  <si>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</si>
  <si>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</si>
  <si>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</si>
  <si>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</si>
  <si>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</si>
  <si>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</si>
  <si>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</si>
  <si>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</si>
  <si>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</si>
  <si>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</si>
  <si>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</si>
  <si>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</si>
  <si>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</si>
  <si>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</si>
  <si>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</si>
  <si>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</si>
  <si>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</si>
  <si>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</si>
  <si>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</si>
  <si>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</si>
  <si>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</si>
  <si>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</si>
  <si>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</si>
  <si>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</si>
  <si>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</si>
  <si>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</si>
  <si>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</si>
  <si>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</si>
  <si>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</si>
  <si>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</si>
  <si>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</si>
  <si>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</si>
  <si>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</si>
  <si>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</si>
  <si>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</si>
  <si>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</si>
  <si>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</si>
  <si>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</si>
  <si>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</si>
  <si>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</si>
  <si>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</si>
  <si>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</si>
  <si>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</si>
  <si>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</si>
  <si>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</si>
  <si>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</si>
  <si>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</si>
  <si>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</si>
  <si>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</si>
  <si>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</si>
  <si>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</si>
  <si>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</si>
  <si>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</si>
  <si>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</si>
  <si>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</si>
  <si>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</si>
  <si>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</si>
  <si>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</si>
  <si>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</si>
  <si>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</si>
  <si>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</si>
  <si>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</si>
  <si>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</si>
  <si>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</si>
  <si>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</si>
  <si>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</si>
  <si>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</si>
  <si>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</si>
  <si>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</si>
  <si>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</si>
  <si>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</si>
  <si>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</si>
  <si>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</si>
  <si>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</si>
  <si>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</si>
  <si>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</si>
  <si>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</si>
  <si>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</si>
  <si>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</si>
  <si>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</si>
  <si>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</si>
  <si>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</si>
  <si>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</si>
  <si>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</si>
  <si>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</si>
  <si>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</si>
  <si>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</si>
  <si>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</si>
  <si>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</si>
  <si>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</si>
  <si>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</si>
  <si>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</si>
  <si>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</si>
  <si>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</si>
  <si>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</si>
  <si>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</si>
  <si>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</si>
  <si>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</si>
  <si>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</si>
  <si>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</si>
  <si>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</si>
  <si>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</si>
  <si>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</si>
  <si>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</si>
  <si>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</si>
  <si>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</si>
  <si>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</si>
  <si>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</si>
  <si>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</si>
  <si>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</si>
  <si>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</si>
  <si>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</si>
  <si>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</si>
  <si>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</si>
  <si>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</si>
  <si>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</si>
  <si>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</si>
  <si>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</si>
  <si>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</si>
  <si>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</si>
  <si>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</si>
  <si>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</si>
  <si>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</si>
  <si>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</si>
  <si>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</si>
  <si>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</si>
  <si>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</si>
  <si>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</si>
  <si>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</si>
  <si>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</si>
  <si>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</si>
  <si>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</si>
  <si>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</si>
  <si>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</si>
  <si>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</si>
  <si>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</si>
  <si>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</si>
  <si>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</si>
  <si>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</si>
  <si>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</si>
  <si>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</si>
  <si>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</si>
  <si>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</si>
  <si>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</si>
  <si>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</si>
  <si>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</si>
  <si>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</si>
  <si>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</si>
  <si>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</si>
  <si>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</si>
  <si>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</si>
  <si>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</si>
  <si>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</si>
  <si>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</si>
  <si>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</si>
  <si>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</si>
  <si>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</si>
  <si>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</si>
  <si>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</si>
  <si>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</si>
  <si>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</si>
  <si>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</si>
  <si>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</si>
  <si>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</si>
  <si>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</si>
  <si>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</si>
  <si>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</si>
  <si>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</si>
  <si>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</si>
  <si>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</si>
  <si>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</si>
  <si>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</si>
  <si>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</si>
  <si>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</si>
  <si>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</si>
  <si>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</si>
  <si>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</si>
  <si>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</si>
  <si>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</si>
  <si>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</si>
  <si>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</si>
  <si>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</si>
  <si>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</si>
  <si>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</si>
  <si>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</si>
  <si>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</si>
  <si>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</si>
  <si>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</si>
  <si>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</si>
  <si>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</si>
  <si>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</si>
  <si>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</si>
  <si>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</si>
  <si>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</si>
  <si>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</si>
  <si>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</si>
  <si>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</si>
  <si>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</si>
  <si>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</si>
  <si>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</si>
  <si>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</si>
  <si>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</si>
  <si>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</si>
  <si>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</si>
  <si>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</si>
  <si>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</si>
  <si>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</si>
  <si>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</si>
  <si>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</si>
  <si>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</si>
  <si>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</si>
  <si>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</si>
  <si>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</si>
  <si>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</si>
  <si>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</si>
  <si>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</si>
  <si>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</si>
  <si>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</si>
  <si>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</si>
  <si>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</si>
  <si>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</si>
  <si>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</si>
  <si>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</si>
  <si>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</si>
  <si>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</si>
  <si>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</si>
  <si>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</si>
  <si>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</si>
  <si>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</si>
  <si>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</si>
  <si>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</si>
  <si>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</si>
  <si>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</si>
  <si>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</si>
  <si>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</si>
  <si>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</si>
  <si>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</si>
  <si>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</si>
  <si>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</si>
  <si>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</si>
  <si>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</si>
  <si>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</si>
  <si>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</si>
  <si>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</si>
  <si>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</si>
  <si>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</si>
  <si>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</si>
  <si>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</si>
  <si>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</si>
  <si>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</si>
  <si>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</si>
  <si>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</si>
  <si>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</si>
  <si>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</si>
  <si>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</si>
  <si>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</si>
  <si>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</si>
  <si>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</si>
  <si>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</si>
  <si>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</si>
  <si>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</si>
  <si>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</si>
  <si>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</si>
  <si>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</si>
  <si>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</si>
  <si>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</si>
  <si>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</si>
  <si>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</si>
  <si>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</si>
  <si>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</si>
  <si>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</si>
  <si>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</si>
  <si>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</si>
  <si>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</si>
  <si>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</si>
  <si>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</si>
  <si>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</si>
  <si>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</si>
  <si>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</si>
  <si>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</si>
  <si>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</si>
  <si>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</si>
  <si>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</si>
  <si>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</si>
  <si>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</si>
  <si>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</si>
  <si>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</si>
  <si>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</si>
  <si>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</si>
  <si>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</si>
  <si>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</si>
  <si>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</si>
  <si>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</si>
  <si>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</si>
  <si>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</si>
  <si>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</si>
  <si>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</si>
  <si>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</si>
  <si>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</si>
  <si>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</si>
  <si>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</si>
  <si>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</si>
  <si>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</si>
  <si>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</si>
  <si>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</si>
  <si>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</si>
  <si>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</si>
  <si>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</si>
  <si>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</si>
  <si>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</si>
  <si>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</si>
  <si>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</si>
  <si>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</si>
  <si>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</si>
  <si>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</si>
  <si>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</si>
  <si>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</si>
  <si>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</si>
  <si>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</si>
  <si>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</si>
  <si>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</si>
  <si>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</si>
  <si>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</si>
  <si>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</si>
  <si>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</si>
  <si>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</si>
  <si>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</si>
  <si>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</si>
  <si>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</si>
  <si>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</si>
  <si>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</si>
  <si>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</si>
  <si>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</si>
  <si>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</si>
  <si>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</si>
  <si>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</si>
  <si>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</si>
  <si>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</si>
  <si>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</si>
  <si>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</si>
  <si>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</si>
  <si>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</si>
  <si>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</si>
  <si>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</si>
  <si>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</si>
  <si>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</si>
  <si>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</si>
  <si>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</si>
  <si>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</si>
  <si>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</si>
  <si>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</si>
  <si>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</si>
  <si>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</si>
  <si>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</si>
  <si>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</si>
  <si>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</si>
  <si>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</si>
  <si>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</si>
  <si>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</si>
  <si>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</si>
  <si>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</si>
  <si>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</si>
  <si>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</si>
  <si>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</si>
  <si>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</si>
  <si>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</si>
  <si>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</si>
  <si>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</si>
  <si>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</si>
  <si>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</si>
  <si>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</si>
  <si>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</si>
  <si>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</si>
  <si>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</si>
  <si>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</si>
  <si>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</si>
  <si>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</si>
  <si>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</si>
  <si>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</si>
  <si>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</si>
  <si>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</si>
  <si>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</si>
  <si>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</si>
  <si>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</si>
  <si>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</si>
  <si>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</si>
  <si>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</si>
  <si>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</si>
  <si>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</si>
  <si>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</si>
  <si>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</si>
  <si>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</si>
  <si>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</si>
  <si>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</si>
  <si>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</si>
  <si>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</si>
  <si>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</si>
  <si>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</si>
  <si>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</si>
  <si>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</si>
  <si>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</si>
  <si>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</si>
  <si>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</si>
  <si>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</si>
  <si>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</si>
  <si>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</si>
  <si>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</si>
  <si>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</si>
  <si>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</si>
  <si>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</si>
  <si>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</si>
  <si>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</si>
  <si>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</si>
  <si>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</si>
  <si>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</si>
  <si>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</si>
  <si>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</si>
  <si>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</si>
  <si>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</si>
  <si>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</si>
  <si>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</si>
  <si>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</si>
  <si>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</si>
  <si>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</si>
  <si>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</si>
  <si>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</si>
  <si>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</si>
  <si>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</si>
  <si>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</si>
  <si>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</si>
  <si>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</si>
  <si>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</si>
  <si>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</si>
  <si>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</si>
  <si>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</si>
  <si>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</si>
  <si>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</si>
  <si>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</si>
  <si>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</si>
  <si>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</si>
  <si>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</si>
  <si>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</si>
  <si>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</si>
  <si>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</si>
  <si>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</si>
  <si>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</si>
  <si>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</si>
  <si>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</si>
  <si>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</si>
  <si>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</si>
  <si>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</si>
  <si>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</si>
  <si>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</si>
  <si>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</si>
  <si>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</si>
  <si>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</si>
  <si>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</si>
  <si>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</si>
  <si>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</si>
  <si>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</si>
  <si>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</si>
  <si>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</si>
  <si>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</si>
  <si>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</si>
  <si>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</si>
  <si>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</si>
  <si>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</si>
  <si>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</si>
  <si>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</si>
  <si>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</si>
  <si>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</si>
  <si>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</si>
  <si>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</si>
  <si>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</si>
  <si>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</si>
  <si>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</si>
  <si>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</si>
  <si>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</si>
  <si>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</si>
  <si>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</si>
  <si>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</si>
  <si>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</si>
  <si>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</si>
  <si>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</si>
  <si>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</si>
  <si>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</si>
  <si>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</si>
  <si>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</si>
  <si>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</si>
  <si>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</si>
  <si>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</si>
  <si>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</si>
  <si>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</si>
  <si>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</si>
  <si>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</si>
  <si>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</si>
  <si>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</si>
  <si>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</si>
  <si>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</si>
  <si>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</si>
  <si>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</si>
  <si>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</si>
  <si>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</si>
  <si>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</si>
  <si>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</si>
  <si>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</si>
  <si>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</si>
  <si>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</si>
  <si>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</si>
  <si>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</si>
  <si>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</si>
  <si>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</si>
  <si>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</si>
  <si>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</si>
  <si>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</si>
  <si>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</si>
  <si>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</si>
  <si>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</si>
  <si>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</si>
  <si>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</si>
  <si>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</si>
  <si>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</si>
  <si>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</si>
  <si>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</si>
  <si>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</si>
  <si>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</si>
  <si>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</si>
  <si>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</si>
  <si>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</si>
  <si>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</si>
  <si>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</si>
  <si>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</si>
  <si>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</si>
  <si>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</si>
  <si>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</si>
  <si>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</si>
  <si>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</si>
  <si>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</si>
  <si>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</si>
  <si>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</si>
  <si>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</si>
  <si>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</si>
  <si>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</si>
  <si>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</si>
  <si>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</si>
  <si>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</si>
  <si>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</si>
  <si>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</si>
  <si>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</si>
  <si>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</si>
  <si>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</si>
  <si>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</si>
  <si>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</si>
  <si>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</si>
  <si>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</si>
  <si>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</si>
  <si>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</si>
  <si>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</si>
  <si>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</si>
  <si>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</si>
  <si>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</si>
  <si>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</si>
  <si>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</si>
  <si>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</si>
  <si>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</si>
  <si>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</si>
  <si>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</si>
  <si>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</si>
  <si>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</si>
  <si>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</si>
  <si>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</si>
  <si>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</si>
  <si>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</si>
  <si>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</si>
  <si>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</si>
  <si>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</si>
  <si>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</si>
  <si>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</si>
  <si>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</si>
  <si>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</si>
  <si>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</si>
  <si>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</si>
  <si>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</si>
  <si>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</si>
  <si>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</si>
  <si>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</si>
  <si>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</si>
  <si>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</si>
  <si>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</si>
  <si>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</si>
  <si>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</si>
  <si>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</si>
  <si>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</si>
  <si>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</si>
  <si>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</si>
  <si>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</si>
  <si>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</si>
  <si>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</si>
  <si>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</si>
  <si>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</si>
  <si>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</si>
  <si>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</si>
  <si>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</si>
  <si>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</si>
  <si>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</si>
  <si>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</si>
  <si>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</si>
  <si>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</si>
  <si>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</si>
  <si>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</si>
  <si>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</si>
  <si>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</si>
  <si>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</si>
  <si>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</si>
  <si>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</si>
  <si>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</si>
  <si>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</si>
  <si>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</si>
  <si>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</si>
  <si>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</si>
  <si>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</si>
  <si>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</si>
  <si>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</si>
  <si>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</si>
  <si>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</si>
  <si>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</si>
  <si>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</si>
  <si>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</si>
  <si>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</si>
  <si>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</si>
  <si>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</si>
  <si>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</si>
  <si>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</si>
  <si>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</si>
  <si>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</si>
  <si>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</si>
  <si>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</si>
  <si>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</si>
  <si>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</si>
  <si>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</si>
  <si>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</si>
  <si>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</si>
  <si>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</si>
  <si>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</si>
  <si>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</si>
  <si>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</si>
  <si>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</si>
  <si>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</si>
  <si>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</si>
  <si>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</si>
  <si>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</si>
  <si>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</si>
  <si>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</si>
  <si>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</si>
  <si>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</si>
  <si>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</si>
  <si>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</si>
  <si>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</si>
  <si>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</si>
  <si>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</si>
  <si>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</si>
  <si>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</si>
  <si>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</si>
  <si>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</si>
  <si>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</si>
  <si>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</si>
  <si>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</si>
  <si>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</si>
  <si>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</si>
  <si>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</si>
  <si>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</si>
  <si>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</si>
  <si>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</si>
  <si>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</si>
  <si>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</si>
  <si>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</si>
  <si>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</si>
  <si>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</si>
  <si>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</si>
  <si>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</si>
  <si>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</si>
  <si>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</si>
  <si>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</si>
  <si>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</si>
  <si>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</si>
  <si>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</si>
  <si>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</si>
  <si>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</si>
  <si>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</si>
  <si>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</si>
  <si>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</si>
  <si>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</si>
  <si>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</si>
  <si>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</si>
  <si>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</si>
  <si>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</si>
  <si>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</si>
  <si>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</si>
  <si>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</si>
  <si>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</si>
  <si>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</si>
  <si>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</si>
  <si>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</si>
  <si>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</si>
  <si>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</si>
  <si>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</si>
  <si>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</si>
  <si>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</si>
  <si>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</si>
  <si>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</si>
  <si>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</si>
  <si>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</si>
  <si>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</si>
  <si>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</si>
  <si>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</si>
  <si>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</si>
  <si>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</si>
  <si>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</si>
  <si>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</si>
  <si>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</si>
  <si>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</si>
  <si>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</si>
  <si>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</si>
  <si>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</si>
  <si>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</si>
  <si>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</si>
  <si>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</si>
  <si>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</si>
  <si>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</si>
  <si>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</si>
  <si>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</si>
  <si>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</si>
  <si>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</si>
  <si>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</si>
  <si>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</si>
  <si>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</si>
  <si>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</si>
  <si>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</si>
  <si>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</si>
  <si>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</si>
  <si>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</si>
  <si>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</si>
  <si>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</si>
  <si>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</si>
  <si>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</si>
  <si>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</si>
  <si>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</si>
  <si>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</si>
  <si>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</si>
  <si>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</si>
  <si>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</si>
  <si>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</si>
  <si>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</si>
  <si>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</si>
  <si>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</si>
  <si>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</si>
  <si>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</si>
  <si>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</si>
  <si>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</si>
  <si>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</si>
  <si>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</si>
  <si>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</si>
  <si>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</si>
  <si>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</si>
  <si>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</si>
  <si>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</si>
  <si>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</si>
  <si>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</si>
  <si>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</si>
  <si>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</si>
  <si>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</si>
  <si>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</si>
  <si>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</si>
  <si>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</si>
  <si>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</si>
  <si>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</si>
  <si>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</si>
  <si>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</si>
  <si>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</si>
  <si>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</si>
  <si>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</si>
  <si>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</si>
  <si>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</si>
  <si>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</si>
  <si>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</si>
  <si>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</si>
  <si>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</si>
  <si>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</si>
  <si>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</si>
  <si>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</si>
  <si>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</si>
  <si>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</si>
  <si>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</si>
  <si>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</si>
  <si>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</si>
  <si>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</si>
  <si>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</si>
  <si>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</si>
  <si>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</si>
  <si>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</si>
  <si>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</si>
  <si>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</si>
  <si>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</si>
  <si>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</si>
  <si>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</si>
  <si>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</si>
  <si>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</si>
  <si>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</si>
  <si>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</si>
  <si>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</si>
  <si>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</si>
  <si>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</si>
  <si>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</si>
  <si>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</si>
  <si>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</si>
  <si>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</si>
  <si>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</si>
  <si>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</si>
  <si>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</si>
  <si>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</si>
  <si>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</si>
  <si>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</si>
  <si>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</si>
  <si>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</si>
  <si>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</si>
  <si>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</si>
  <si>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</si>
  <si>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</si>
  <si>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</si>
  <si>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</si>
  <si>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</si>
  <si>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</si>
  <si>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</si>
  <si>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</si>
  <si>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</si>
  <si>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</si>
  <si>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</si>
  <si>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</si>
  <si>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</si>
  <si>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</si>
  <si>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</si>
  <si>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</si>
  <si>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</si>
  <si>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</si>
  <si>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</si>
  <si>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</si>
  <si>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</si>
  <si>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</si>
  <si>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</si>
  <si>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</si>
  <si>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</si>
  <si>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</si>
  <si>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</si>
  <si>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</si>
  <si>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</si>
  <si>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</si>
  <si>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</si>
  <si>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</si>
  <si>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</si>
  <si>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</si>
  <si>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</si>
  <si>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</si>
  <si>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</si>
  <si>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</si>
  <si>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</si>
  <si>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</si>
  <si>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</si>
  <si>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</si>
  <si>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</si>
  <si>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</si>
  <si>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</si>
  <si>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</si>
  <si>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</si>
  <si>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</si>
  <si>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</si>
  <si>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</si>
  <si>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</si>
  <si>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</si>
  <si>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</si>
  <si>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</si>
  <si>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</si>
  <si>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</si>
  <si>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</si>
  <si>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</si>
  <si>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</si>
  <si>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</si>
  <si>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</si>
  <si>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</si>
  <si>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</si>
  <si>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</si>
  <si>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</si>
  <si>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</si>
  <si>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</si>
  <si>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</si>
  <si>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</si>
  <si>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</si>
  <si>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</si>
  <si>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</si>
  <si>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</si>
  <si>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</si>
  <si>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</si>
  <si>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</si>
  <si>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</si>
  <si>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</si>
  <si>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</si>
  <si>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</si>
  <si>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</si>
  <si>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</si>
  <si>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</si>
  <si>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</si>
  <si>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</si>
  <si>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</si>
  <si>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</si>
  <si>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</si>
  <si>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</si>
  <si>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</si>
  <si>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</si>
  <si>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</si>
  <si>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</si>
  <si>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</si>
  <si>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</si>
  <si>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</si>
  <si>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</si>
  <si>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</si>
  <si>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</si>
  <si>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</si>
  <si>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</si>
  <si>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</si>
  <si>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</si>
  <si>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</si>
  <si>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</si>
  <si>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</si>
  <si>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</si>
  <si>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</si>
  <si>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</si>
  <si>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</si>
  <si>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</si>
  <si>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</si>
  <si>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</si>
  <si>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</si>
  <si>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</si>
  <si>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</si>
  <si>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</si>
  <si>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</si>
  <si>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</si>
  <si>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</si>
  <si>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</si>
  <si>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</si>
  <si>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</si>
  <si>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</si>
  <si>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</si>
  <si>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</si>
  <si>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</si>
  <si>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</si>
  <si>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</si>
  <si>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</si>
  <si>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</si>
  <si>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</si>
  <si>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</si>
  <si>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</si>
  <si>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</si>
  <si>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</si>
  <si>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</si>
  <si>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</si>
  <si>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</si>
  <si>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</si>
  <si>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</si>
  <si>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</si>
  <si>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</si>
  <si>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</si>
  <si>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</si>
  <si>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</si>
  <si>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</si>
  <si>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</si>
  <si>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</si>
  <si>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</si>
  <si>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</si>
  <si>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</si>
  <si>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</si>
  <si>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</si>
  <si>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</si>
  <si>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</si>
  <si>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</si>
  <si>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</si>
  <si>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</si>
  <si>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</si>
  <si>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</si>
  <si>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</si>
  <si>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</si>
  <si>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</si>
  <si>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</si>
  <si>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</si>
  <si>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</si>
  <si>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</si>
  <si>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</si>
  <si>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</si>
  <si>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</si>
  <si>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</si>
  <si>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</si>
  <si>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</si>
  <si>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</si>
  <si>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</si>
  <si>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</si>
  <si>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</si>
  <si>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</si>
  <si>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</si>
  <si>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</si>
  <si>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</si>
  <si>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</si>
  <si>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</si>
  <si>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</si>
  <si>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</si>
  <si>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</si>
  <si>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</si>
  <si>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</si>
  <si>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</si>
  <si>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</si>
  <si>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</si>
  <si>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</si>
  <si>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</si>
  <si>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</si>
  <si>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</si>
  <si>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</si>
  <si>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</si>
  <si>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</si>
  <si>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</si>
  <si>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</si>
  <si>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</si>
  <si>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</si>
  <si>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</si>
  <si>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</si>
  <si>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</si>
  <si>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</si>
  <si>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</si>
  <si>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</si>
  <si>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</si>
  <si>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</si>
  <si>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</si>
  <si>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</si>
  <si>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</si>
  <si>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</si>
  <si>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</si>
  <si>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</si>
  <si>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</si>
  <si>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</si>
  <si>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</si>
  <si>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</si>
  <si>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</si>
  <si>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</si>
  <si>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</si>
  <si>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</si>
  <si>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</si>
  <si>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</si>
  <si>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</si>
  <si>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</si>
  <si>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</si>
  <si>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</si>
  <si>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</si>
  <si>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</si>
  <si>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</si>
  <si>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</si>
  <si>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</si>
  <si>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</si>
  <si>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</si>
  <si>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</si>
  <si>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</si>
  <si>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</si>
  <si>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</si>
  <si>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</si>
  <si>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</si>
  <si>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</si>
  <si>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</si>
  <si>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</si>
  <si>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</si>
  <si>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</si>
  <si>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</si>
  <si>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</si>
  <si>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</si>
  <si>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</si>
  <si>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</si>
  <si>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</si>
  <si>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</si>
  <si>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</si>
  <si>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</si>
  <si>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</si>
  <si>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</si>
  <si>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</si>
  <si>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</si>
  <si>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</si>
  <si>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</si>
  <si>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</si>
  <si>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</si>
  <si>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</si>
  <si>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</si>
  <si>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</si>
  <si>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</si>
  <si>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</si>
  <si>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</si>
  <si>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</si>
  <si>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</si>
  <si>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</si>
  <si>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</si>
  <si>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</si>
  <si>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</si>
  <si>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</si>
  <si>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</si>
  <si>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</si>
  <si>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</si>
  <si>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</si>
  <si>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</si>
  <si>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</si>
  <si>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</si>
  <si>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</si>
  <si>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</si>
  <si>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</si>
  <si>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</si>
  <si>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</si>
  <si>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</si>
  <si>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</si>
  <si>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</si>
  <si>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</si>
  <si>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</si>
  <si>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</si>
  <si>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</si>
  <si>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</si>
  <si>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</si>
  <si>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</si>
  <si>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</si>
  <si>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</si>
  <si>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</si>
  <si>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</si>
  <si>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</si>
  <si>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</si>
  <si>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</si>
  <si>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</si>
  <si>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</si>
  <si>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</si>
  <si>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</si>
  <si>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</si>
  <si>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</si>
  <si>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</si>
  <si>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</si>
  <si>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</si>
  <si>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</si>
  <si>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</si>
  <si>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</si>
  <si>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</si>
  <si>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</si>
  <si>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</si>
  <si>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</si>
  <si>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</si>
  <si>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</si>
  <si>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</si>
  <si>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</si>
  <si>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</si>
  <si>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</si>
  <si>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</si>
  <si>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</si>
  <si>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</si>
  <si>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</si>
  <si>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</si>
  <si>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</si>
  <si>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</si>
  <si>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</si>
  <si>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</si>
  <si>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</si>
  <si>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</si>
  <si>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</si>
  <si>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</si>
  <si>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</si>
  <si>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</si>
  <si>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</si>
  <si>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</si>
  <si>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</si>
  <si>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</si>
  <si>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</si>
  <si>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</si>
  <si>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</si>
  <si>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</si>
  <si>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</si>
  <si>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</si>
  <si>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</si>
  <si>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</si>
  <si>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</si>
  <si>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</si>
  <si>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</si>
  <si>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</si>
  <si>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</si>
  <si>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</si>
  <si>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</si>
  <si>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</si>
  <si>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</si>
  <si>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</si>
  <si>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</si>
  <si>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</si>
  <si>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</si>
  <si>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</si>
  <si>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</si>
  <si>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</si>
  <si>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</si>
  <si>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</si>
  <si>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</si>
  <si>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</si>
  <si>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</si>
  <si>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</si>
  <si>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</si>
  <si>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</si>
  <si>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</si>
  <si>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</si>
  <si>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</si>
  <si>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</si>
  <si>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</si>
  <si>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</si>
  <si>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</si>
  <si>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</si>
  <si>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</si>
  <si>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</si>
  <si>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</si>
  <si>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</si>
  <si>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</si>
  <si>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</si>
  <si>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</si>
  <si>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</si>
  <si>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</si>
  <si>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</si>
  <si>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</si>
  <si>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</si>
  <si>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</si>
  <si>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</si>
  <si>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</si>
  <si>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</si>
  <si>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</si>
  <si>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</si>
  <si>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</si>
  <si>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</si>
  <si>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</si>
  <si>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</si>
  <si>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</si>
  <si>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</si>
  <si>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</si>
  <si>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</si>
  <si>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</si>
  <si>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</si>
  <si>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</si>
  <si>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</si>
  <si>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</si>
  <si>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</si>
  <si>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</si>
  <si>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</si>
  <si>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</si>
  <si>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</si>
  <si>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</si>
  <si>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</si>
  <si>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</si>
  <si>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</si>
  <si>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</si>
  <si>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</si>
  <si>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</si>
  <si>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</si>
  <si>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</si>
  <si>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</si>
  <si>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</si>
  <si>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</si>
  <si>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</si>
  <si>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</si>
  <si>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</si>
  <si>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</si>
  <si>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</si>
  <si>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</si>
  <si>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</si>
  <si>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</si>
  <si>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</si>
  <si>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</si>
  <si>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</si>
  <si>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</si>
  <si>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</si>
  <si>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</si>
  <si>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</si>
  <si>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</si>
  <si>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</si>
  <si>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</si>
  <si>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</si>
  <si>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</si>
  <si>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</si>
  <si>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</si>
  <si>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</si>
  <si>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</si>
  <si>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</si>
  <si>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</si>
  <si>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</si>
  <si>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</si>
  <si>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</si>
  <si>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</si>
  <si>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</si>
  <si>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</si>
  <si>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</si>
  <si>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</si>
  <si>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</si>
  <si>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</si>
  <si>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</si>
  <si>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</si>
  <si>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</si>
  <si>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</si>
  <si>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</si>
  <si>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</si>
  <si>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</si>
  <si>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</si>
  <si>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</si>
  <si>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</si>
  <si>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</si>
  <si>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</si>
  <si>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</si>
  <si>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</si>
  <si>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</si>
  <si>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</si>
  <si>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</si>
  <si>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</si>
  <si>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</si>
  <si>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</si>
  <si>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</si>
  <si>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</si>
  <si>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</si>
  <si>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</si>
  <si>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</si>
  <si>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</si>
  <si>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</si>
  <si>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</si>
  <si>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</si>
  <si>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</si>
  <si>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</si>
  <si>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</si>
  <si>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</si>
  <si>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</si>
  <si>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</si>
  <si>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</si>
  <si>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</si>
  <si>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</si>
  <si>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</si>
  <si>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</si>
  <si>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</si>
  <si>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</si>
  <si>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</si>
  <si>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</si>
  <si>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</si>
  <si>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</si>
  <si>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</si>
  <si>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</si>
  <si>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</si>
  <si>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</si>
  <si>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</si>
  <si>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</si>
  <si>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</si>
  <si>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</si>
  <si>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</si>
  <si>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</si>
  <si>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</si>
  <si>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</si>
  <si>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</si>
  <si>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</si>
  <si>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</si>
  <si>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</si>
  <si>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</si>
  <si>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</si>
  <si>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</si>
  <si>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</si>
  <si>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</si>
  <si>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</si>
  <si>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</si>
  <si>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</si>
  <si>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</si>
  <si>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</si>
  <si>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</si>
  <si>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</si>
  <si>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</si>
  <si>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</si>
  <si>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</si>
  <si>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</si>
  <si>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</si>
  <si>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</si>
  <si>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</si>
  <si>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</si>
  <si>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</si>
  <si>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</si>
  <si>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</si>
  <si>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</si>
  <si>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</si>
  <si>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</si>
  <si>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</si>
  <si>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</si>
  <si>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</si>
  <si>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</si>
  <si>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</si>
  <si>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</si>
  <si>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</si>
  <si>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</si>
  <si>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</si>
  <si>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</si>
  <si>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</si>
  <si>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</si>
  <si>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</si>
  <si>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</si>
  <si>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</si>
  <si>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</si>
  <si>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</si>
  <si>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</si>
  <si>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</si>
  <si>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</si>
  <si>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</si>
  <si>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</si>
  <si>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</si>
  <si>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</si>
  <si>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</si>
  <si>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</si>
  <si>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</si>
  <si>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</si>
  <si>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</si>
  <si>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</si>
  <si>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</si>
  <si>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</si>
  <si>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</si>
  <si>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</si>
  <si>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</si>
  <si>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</si>
  <si>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</si>
  <si>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</si>
  <si>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</si>
  <si>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</si>
  <si>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</si>
  <si>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</si>
  <si>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</si>
  <si>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</si>
  <si>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</si>
  <si>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</si>
  <si>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</si>
  <si>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</si>
  <si>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</si>
  <si>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</si>
  <si>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</si>
  <si>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</si>
  <si>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</si>
  <si>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</si>
  <si>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</si>
  <si>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</si>
  <si>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</si>
  <si>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</si>
  <si>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</si>
  <si>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</si>
  <si>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</si>
  <si>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</si>
  <si>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</si>
  <si>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</si>
  <si>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</si>
  <si>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</si>
  <si>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</si>
  <si>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</si>
  <si>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</si>
  <si>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</si>
  <si>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</si>
  <si>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</si>
  <si>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</si>
  <si>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</si>
  <si>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</si>
  <si>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</si>
  <si>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</si>
  <si>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</si>
  <si>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</si>
  <si>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</si>
  <si>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</si>
  <si>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</si>
  <si>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</si>
  <si>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</si>
  <si>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</si>
  <si>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</si>
  <si>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</si>
  <si>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</si>
  <si>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</si>
  <si>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</si>
  <si>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</si>
  <si>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</si>
  <si>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</si>
  <si>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</si>
  <si>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</si>
  <si>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</si>
  <si>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</si>
  <si>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</si>
  <si>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</si>
  <si>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</si>
  <si>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</si>
  <si>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</si>
  <si>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</si>
  <si>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</si>
  <si>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</si>
  <si>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</si>
  <si>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</si>
  <si>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</si>
  <si>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</si>
  <si>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</si>
  <si>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</si>
  <si>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</si>
  <si>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</si>
  <si>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</si>
  <si>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</si>
  <si>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</si>
  <si>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</si>
  <si>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</si>
  <si>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</si>
  <si>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</si>
  <si>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</si>
  <si>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</si>
  <si>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</si>
  <si>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</si>
  <si>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</si>
  <si>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</si>
  <si>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</si>
  <si>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</si>
  <si>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</si>
  <si>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</si>
  <si>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</si>
  <si>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</si>
  <si>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</si>
  <si>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</si>
  <si>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</si>
  <si>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</si>
  <si>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</si>
  <si>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</si>
  <si>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</si>
  <si>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</si>
  <si>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</si>
  <si>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</si>
  <si>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</si>
  <si>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</si>
  <si>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</si>
  <si>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</si>
  <si>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</si>
  <si>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</si>
  <si>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</si>
  <si>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</si>
  <si>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</si>
  <si>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</si>
  <si>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</si>
  <si>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</si>
  <si>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</si>
  <si>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</si>
  <si>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</si>
  <si>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</si>
  <si>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</si>
  <si>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</si>
  <si>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</si>
  <si>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</si>
  <si>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</si>
  <si>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</si>
  <si>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</si>
  <si>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</si>
  <si>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</si>
  <si>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</si>
  <si>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</si>
  <si>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</si>
  <si>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</si>
  <si>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</si>
  <si>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</si>
  <si>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</si>
  <si>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</si>
  <si>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</si>
  <si>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</si>
  <si>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</si>
  <si>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</si>
  <si>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</si>
  <si>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</si>
  <si>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</si>
  <si>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</si>
  <si>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</si>
  <si>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</si>
  <si>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</si>
  <si>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</si>
  <si>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</si>
  <si>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</si>
  <si>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</si>
  <si>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</si>
  <si>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</si>
  <si>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</si>
  <si>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</si>
  <si>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</si>
  <si>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</si>
  <si>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</si>
  <si>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</si>
  <si>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</si>
  <si>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</si>
  <si>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</si>
  <si>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</si>
  <si>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</si>
  <si>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</si>
  <si>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</si>
  <si>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</si>
  <si>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</si>
  <si>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</si>
  <si>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</si>
  <si>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</si>
  <si>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</si>
  <si>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</si>
  <si>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</si>
  <si>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</si>
  <si>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</si>
  <si>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</si>
  <si>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</si>
  <si>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</si>
  <si>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</si>
  <si>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</si>
  <si>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</si>
  <si>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</si>
  <si>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</si>
  <si>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</si>
  <si>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</si>
  <si>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</si>
  <si>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</si>
  <si>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</si>
  <si>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</si>
  <si>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</si>
  <si>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</si>
  <si>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</si>
  <si>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</si>
  <si>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</si>
  <si>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</si>
  <si>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</si>
  <si>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</si>
  <si>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</si>
  <si>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</si>
  <si>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</si>
  <si>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</si>
  <si>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</si>
  <si>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</si>
  <si>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</si>
  <si>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</si>
  <si>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</si>
  <si>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</si>
  <si>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</si>
  <si>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</si>
  <si>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</si>
  <si>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</si>
  <si>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</si>
  <si>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</si>
  <si>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</si>
  <si>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</si>
  <si>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</si>
  <si>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</si>
  <si>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</si>
  <si>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</si>
  <si>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</si>
  <si>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</si>
  <si>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</si>
  <si>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</si>
  <si>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</si>
  <si>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</si>
  <si>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</si>
  <si>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</si>
  <si>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</si>
  <si>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</si>
  <si>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</si>
  <si>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</si>
  <si>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</si>
  <si>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</si>
  <si>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</si>
  <si>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</si>
  <si>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</si>
  <si>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</si>
  <si>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</si>
  <si>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</si>
  <si>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</si>
  <si>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</si>
  <si>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</si>
  <si>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</si>
  <si>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</si>
  <si>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</si>
  <si>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</si>
  <si>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</si>
  <si>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</si>
  <si>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</si>
  <si>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</si>
  <si>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</si>
  <si>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</si>
  <si>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</si>
  <si>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</si>
  <si>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</si>
  <si>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</si>
  <si>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</si>
  <si>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</si>
  <si>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</si>
  <si>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</si>
  <si>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</si>
  <si>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</si>
  <si>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</si>
  <si>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</si>
  <si>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</si>
  <si>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</si>
  <si>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</si>
  <si>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</si>
  <si>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</si>
  <si>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</si>
  <si>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</si>
  <si>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</si>
  <si>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</si>
  <si>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</si>
  <si>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</si>
  <si>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</si>
  <si>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</si>
  <si>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</si>
  <si>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</si>
  <si>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</si>
  <si>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</si>
  <si>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</si>
  <si>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</si>
  <si>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</si>
  <si>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</si>
  <si>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</si>
  <si>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</si>
  <si>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</si>
  <si>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</si>
  <si>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</si>
  <si>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</si>
  <si>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</si>
  <si>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</si>
  <si>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</si>
  <si>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</si>
  <si>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</si>
  <si>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</si>
  <si>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</si>
  <si>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</si>
  <si>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</si>
  <si>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</si>
  <si>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</si>
  <si>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</si>
  <si>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</si>
  <si>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</si>
  <si>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</si>
  <si>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</si>
  <si>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</si>
  <si>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</si>
  <si>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</si>
  <si>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</si>
  <si>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</si>
  <si>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</si>
  <si>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</si>
  <si>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</si>
  <si>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</si>
  <si>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</si>
  <si>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</si>
  <si>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</si>
  <si>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</si>
  <si>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</si>
  <si>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</si>
  <si>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</si>
  <si>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</si>
  <si>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</si>
  <si>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</si>
  <si>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</si>
  <si>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</si>
  <si>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</si>
  <si>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</si>
  <si>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</si>
  <si>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</si>
  <si>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</si>
  <si>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</si>
  <si>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</si>
  <si>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</si>
  <si>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</si>
  <si>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</si>
  <si>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</si>
  <si>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</si>
  <si>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</si>
  <si>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</si>
  <si>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</si>
  <si>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</si>
  <si>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</si>
  <si>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</si>
  <si>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</si>
  <si>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</si>
  <si>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</si>
  <si>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</si>
  <si>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</si>
  <si>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</si>
  <si>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</si>
  <si>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</si>
  <si>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</si>
  <si>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</si>
  <si>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</si>
  <si>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</si>
  <si>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</si>
  <si>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</si>
  <si>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</si>
  <si>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</si>
  <si>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</si>
  <si>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</si>
  <si>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</si>
  <si>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</si>
  <si>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</si>
  <si>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</si>
  <si>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</si>
  <si>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</si>
  <si>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</si>
  <si>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</si>
  <si>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</si>
  <si>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</si>
  <si>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</si>
  <si>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</si>
  <si>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</si>
  <si>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</si>
  <si>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</si>
  <si>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</si>
  <si>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</si>
  <si>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</si>
  <si>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</si>
  <si>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</si>
  <si>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</si>
  <si>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</si>
  <si>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</si>
  <si>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</si>
  <si>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</si>
  <si>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</si>
  <si>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</si>
  <si>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</si>
  <si>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</si>
  <si>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</si>
  <si>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</si>
  <si>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</si>
  <si>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</si>
  <si>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</si>
  <si>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</si>
  <si>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</si>
  <si>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</si>
  <si>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</si>
  <si>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</si>
  <si>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</si>
  <si>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</si>
  <si>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</si>
  <si>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</si>
  <si>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</si>
  <si>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</si>
  <si>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</si>
  <si>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</si>
  <si>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</si>
  <si>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</si>
  <si>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</si>
  <si>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</si>
  <si>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</si>
  <si>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</si>
  <si>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</si>
  <si>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</si>
  <si>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</si>
  <si>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</si>
  <si>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</si>
  <si>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</si>
  <si>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</si>
  <si>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</si>
  <si>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</si>
  <si>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</si>
  <si>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</si>
  <si>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</si>
  <si>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</si>
  <si>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</si>
  <si>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</si>
  <si>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</si>
  <si>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</si>
  <si>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</si>
  <si>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</si>
  <si>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</si>
  <si>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</si>
  <si>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</si>
  <si>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</si>
  <si>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</si>
  <si>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</si>
  <si>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</si>
  <si>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</si>
  <si>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</si>
  <si>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</si>
  <si>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</si>
  <si>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</si>
  <si>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</si>
  <si>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</si>
  <si>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</si>
  <si>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</si>
  <si>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</si>
  <si>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</si>
  <si>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</si>
  <si>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</si>
  <si>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</si>
  <si>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</si>
  <si>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</si>
  <si>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</si>
  <si>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</si>
  <si>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</si>
  <si>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</si>
  <si>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</si>
  <si>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</si>
  <si>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</si>
  <si>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</si>
  <si>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</si>
  <si>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</si>
  <si>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</si>
  <si>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</si>
  <si>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</si>
  <si>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</si>
  <si>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</si>
  <si>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</si>
  <si>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</si>
  <si>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</si>
  <si>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</si>
  <si>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</si>
  <si>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</si>
  <si>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</si>
  <si>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</si>
  <si>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</si>
  <si>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</si>
  <si>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</si>
  <si>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</si>
  <si>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</si>
  <si>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</si>
  <si>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</si>
  <si>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</si>
  <si>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</si>
  <si>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</si>
  <si>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</si>
  <si>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</si>
  <si>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</si>
  <si>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</si>
  <si>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</si>
  <si>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</si>
  <si>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</si>
  <si>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</si>
  <si>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</si>
  <si>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</si>
  <si>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</si>
  <si>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</si>
  <si>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</si>
  <si>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</si>
  <si>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</si>
  <si>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</si>
  <si>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</si>
  <si>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</si>
  <si>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</si>
  <si>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</si>
  <si>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</si>
  <si>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</si>
  <si>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</si>
  <si>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</si>
  <si>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</si>
  <si>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</si>
  <si>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</si>
  <si>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</si>
  <si>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</si>
  <si>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</si>
  <si>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</si>
  <si>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</si>
  <si>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</si>
  <si>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</si>
  <si>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</si>
  <si>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</si>
  <si>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</si>
  <si>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</si>
  <si>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</si>
  <si>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</si>
  <si>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</si>
  <si>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</si>
  <si>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</si>
  <si>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</si>
  <si>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</si>
  <si>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</si>
  <si>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</si>
  <si>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</si>
  <si>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</si>
  <si>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</si>
  <si>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</si>
  <si>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</si>
  <si>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</si>
  <si>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</si>
  <si>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</si>
  <si>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</si>
  <si>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</si>
  <si>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</si>
  <si>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</si>
  <si>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</si>
  <si>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</si>
  <si>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</si>
  <si>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</si>
  <si>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</si>
  <si>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</si>
  <si>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</si>
  <si>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</si>
  <si>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</si>
  <si>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</si>
  <si>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</si>
  <si>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</si>
  <si>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</si>
  <si>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</si>
  <si>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</si>
  <si>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</si>
  <si>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</si>
  <si>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</si>
  <si>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</si>
  <si>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</si>
  <si>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</si>
  <si>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</si>
  <si>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</si>
  <si>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</si>
  <si>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</si>
  <si>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</si>
  <si>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</si>
  <si>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</si>
  <si>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</si>
  <si>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</si>
  <si>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</si>
  <si>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</si>
  <si>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</si>
  <si>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</si>
  <si>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</si>
  <si>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</si>
  <si>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</si>
  <si>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</si>
  <si>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</si>
  <si>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</si>
  <si>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</si>
  <si>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</si>
  <si>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</si>
  <si>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</si>
  <si>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</si>
  <si>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</si>
  <si>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</si>
  <si>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</si>
  <si>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</si>
  <si>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</si>
  <si>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</si>
  <si>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</si>
  <si>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</si>
  <si>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</si>
  <si>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</si>
  <si>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</si>
  <si>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</si>
  <si>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</si>
  <si>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</si>
  <si>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</si>
  <si>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</si>
  <si>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</si>
  <si>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</si>
  <si>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</si>
  <si>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</si>
  <si>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</si>
  <si>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</si>
  <si>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</si>
  <si>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</si>
  <si>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</si>
  <si>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</si>
  <si>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</si>
  <si>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</si>
  <si>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</si>
  <si>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</si>
  <si>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</si>
  <si>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</si>
  <si>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</si>
  <si>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</si>
  <si>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</si>
  <si>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</si>
  <si>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</si>
  <si>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</si>
  <si>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</si>
  <si>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</si>
  <si>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</si>
  <si>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</si>
  <si>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</si>
  <si>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</si>
  <si>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</si>
  <si>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</si>
  <si>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</si>
  <si>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</si>
  <si>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</si>
  <si>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</si>
  <si>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</si>
  <si>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</si>
  <si>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</si>
  <si>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</si>
  <si>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</si>
  <si>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</si>
  <si>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</si>
  <si>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</si>
  <si>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</si>
  <si>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</si>
  <si>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</si>
  <si>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</si>
  <si>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</si>
  <si>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</si>
  <si>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</si>
  <si>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</si>
  <si>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</si>
  <si>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</si>
  <si>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</si>
  <si>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</si>
  <si>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</si>
  <si>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</si>
  <si>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</si>
  <si>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</si>
  <si>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</si>
  <si>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</si>
  <si>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</si>
  <si>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</si>
  <si>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</si>
  <si>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</si>
  <si>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</si>
  <si>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</si>
  <si>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</si>
  <si>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</si>
  <si>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</si>
  <si>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</si>
  <si>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</si>
  <si>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</si>
  <si>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</si>
  <si>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</si>
  <si>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</si>
  <si>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</si>
  <si>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</si>
  <si>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</si>
  <si>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</si>
  <si>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</si>
  <si>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</si>
  <si>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</si>
  <si>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</si>
  <si>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</si>
  <si>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</si>
  <si>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</si>
  <si>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</si>
  <si>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</si>
  <si>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</si>
  <si>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</si>
  <si>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</si>
  <si>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</si>
  <si>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</si>
  <si>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</si>
  <si>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</si>
  <si>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</si>
  <si>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</si>
  <si>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</si>
  <si>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</si>
  <si>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</si>
  <si>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</si>
  <si>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</si>
  <si>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</si>
  <si>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</si>
  <si>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</si>
  <si>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</si>
  <si>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</si>
  <si>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</si>
  <si>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</si>
  <si>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</si>
  <si>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</si>
  <si>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</si>
  <si>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</si>
  <si>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</si>
  <si>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</si>
  <si>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</si>
  <si>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</si>
  <si>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</si>
  <si>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</si>
  <si>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</si>
  <si>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</si>
  <si>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</si>
  <si>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</si>
  <si>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</si>
  <si>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</si>
  <si>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</si>
  <si>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</si>
  <si>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</si>
  <si>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</si>
  <si>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</si>
  <si>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</si>
  <si>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</si>
  <si>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</si>
  <si>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</si>
  <si>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</si>
  <si>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</si>
  <si>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</si>
  <si>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</si>
  <si>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</si>
  <si>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</si>
  <si>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</si>
  <si>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</si>
  <si>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</si>
  <si>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</si>
  <si>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</si>
  <si>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</si>
  <si>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</si>
  <si>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</si>
  <si>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</si>
  <si>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</si>
  <si>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</si>
  <si>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</si>
  <si>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</si>
  <si>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</si>
  <si>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</si>
  <si>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</si>
  <si>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</si>
  <si>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</si>
  <si>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</si>
  <si>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</si>
  <si>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</si>
  <si>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</si>
  <si>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</si>
  <si>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</si>
  <si>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</si>
  <si>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</si>
  <si>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</si>
  <si>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</si>
  <si>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</si>
  <si>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</si>
  <si>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</si>
  <si>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</si>
  <si>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</si>
  <si>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</si>
  <si>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</si>
  <si>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</si>
  <si>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</si>
  <si>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</si>
  <si>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</si>
  <si>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</si>
  <si>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</si>
  <si>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</si>
  <si>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</si>
  <si>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</si>
  <si>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</si>
  <si>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</si>
  <si>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</si>
  <si>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</si>
  <si>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</si>
  <si>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</si>
  <si>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</si>
  <si>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</si>
  <si>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</si>
  <si>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</si>
  <si>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</si>
  <si>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</si>
  <si>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</si>
  <si>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</si>
  <si>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</si>
  <si>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</si>
  <si>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</si>
  <si>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</si>
  <si>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</si>
  <si>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</si>
  <si>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</si>
  <si>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</si>
  <si>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</si>
  <si>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</si>
  <si>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</si>
  <si>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</si>
  <si>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</si>
  <si>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</si>
  <si>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</si>
  <si>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</si>
  <si>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</si>
  <si>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</si>
  <si>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</si>
  <si>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</si>
  <si>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</si>
  <si>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</si>
  <si>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</si>
  <si>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</si>
  <si>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</si>
  <si>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</si>
  <si>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</si>
  <si>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</si>
  <si>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</si>
  <si>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</si>
  <si>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</si>
  <si>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</si>
  <si>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</si>
  <si>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</si>
  <si>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</si>
  <si>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</si>
  <si>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</si>
  <si>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</si>
  <si>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</si>
  <si>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</si>
  <si>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</si>
  <si>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</si>
  <si>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</si>
  <si>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</si>
  <si>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</si>
  <si>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</si>
  <si>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</si>
  <si>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</si>
  <si>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</si>
  <si>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</si>
  <si>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</si>
  <si>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</si>
  <si>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</si>
  <si>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</si>
  <si>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</si>
  <si>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</si>
  <si>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</si>
  <si>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</si>
  <si>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</si>
  <si>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</si>
  <si>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</si>
  <si>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</si>
  <si>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</si>
  <si>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</si>
  <si>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</si>
  <si>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</si>
  <si>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</si>
  <si>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</si>
  <si>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</si>
  <si>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</si>
  <si>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</si>
  <si>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</si>
  <si>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</si>
  <si>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</si>
  <si>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</si>
  <si>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</si>
  <si>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</si>
  <si>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</si>
  <si>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</si>
  <si>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</si>
  <si>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</si>
  <si>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</si>
  <si>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</si>
  <si>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</si>
  <si>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</si>
  <si>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</si>
  <si>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</si>
  <si>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</si>
  <si>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</si>
  <si>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</si>
  <si>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</si>
  <si>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</si>
  <si>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</si>
  <si>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</si>
  <si>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</si>
  <si>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</si>
  <si>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</si>
  <si>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</si>
  <si>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</si>
  <si>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</si>
  <si>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</si>
  <si>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</si>
  <si>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</si>
  <si>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</si>
  <si>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</si>
  <si>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</si>
  <si>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</si>
  <si>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</si>
  <si>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</si>
  <si>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</si>
  <si>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</si>
  <si>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</si>
  <si>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</si>
  <si>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</si>
  <si>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</si>
  <si>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</si>
  <si>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</si>
  <si>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</si>
  <si>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</si>
  <si>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</si>
  <si>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</si>
  <si>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</si>
  <si>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</si>
  <si>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</si>
  <si>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</si>
  <si>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</si>
  <si>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</si>
  <si>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</si>
  <si>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</si>
  <si>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</si>
  <si>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</si>
  <si>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</si>
  <si>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</si>
  <si>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</si>
  <si>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</si>
  <si>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</si>
  <si>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</si>
  <si>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</si>
  <si>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</si>
  <si>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</si>
  <si>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</si>
  <si>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</si>
  <si>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</si>
  <si>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</si>
  <si>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</si>
  <si>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</si>
  <si>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</si>
  <si>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</si>
  <si>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</si>
  <si>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</si>
  <si>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</si>
  <si>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</si>
  <si>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</si>
  <si>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</si>
  <si>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</si>
  <si>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</si>
  <si>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</si>
  <si>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</si>
  <si>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</si>
  <si>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</si>
  <si>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</si>
  <si>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</si>
  <si>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</si>
  <si>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</si>
  <si>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</si>
  <si>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</si>
  <si>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</si>
  <si>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</si>
  <si>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</si>
  <si>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</si>
  <si>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</si>
  <si>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</si>
  <si>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</si>
  <si>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</si>
  <si>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</si>
  <si>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</si>
  <si>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</si>
  <si>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</si>
  <si>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</si>
  <si>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</si>
  <si>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</si>
  <si>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</si>
  <si>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</si>
  <si>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</si>
  <si>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</si>
  <si>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</si>
  <si>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</si>
  <si>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</si>
  <si>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</si>
  <si>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</si>
  <si>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</si>
  <si>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</si>
  <si>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</si>
  <si>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</si>
  <si>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</si>
  <si>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</si>
  <si>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</si>
  <si>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</si>
  <si>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</si>
  <si>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</si>
  <si>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</si>
  <si>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</si>
  <si>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</si>
  <si>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</si>
  <si>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</si>
  <si>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</si>
  <si>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</si>
  <si>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</si>
  <si>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</si>
  <si>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</si>
  <si>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</si>
  <si>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</si>
  <si>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</si>
  <si>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</si>
  <si>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</si>
  <si>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</si>
  <si>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</si>
  <si>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</si>
  <si>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</si>
  <si>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</si>
  <si>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</si>
  <si>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</si>
  <si>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</si>
  <si>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</si>
  <si>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</si>
  <si>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</si>
  <si>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</si>
  <si>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</si>
  <si>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</si>
  <si>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</si>
  <si>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</si>
  <si>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</si>
  <si>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</si>
  <si>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</si>
  <si>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</si>
  <si>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</si>
  <si>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</si>
  <si>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</si>
  <si>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</si>
  <si>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</si>
  <si>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</si>
  <si>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</si>
  <si>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</si>
  <si>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</si>
  <si>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</si>
  <si>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</si>
  <si>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</si>
  <si>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</si>
  <si>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</si>
  <si>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</si>
  <si>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</si>
  <si>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</si>
  <si>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</si>
  <si>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</si>
  <si>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</si>
  <si>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</si>
  <si>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</si>
  <si>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</si>
  <si>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</si>
  <si>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</si>
  <si>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</si>
  <si>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</si>
  <si>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</si>
  <si>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</si>
  <si>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</si>
  <si>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</si>
  <si>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</si>
  <si>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</si>
  <si>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</si>
  <si>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</si>
  <si>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</si>
  <si>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</si>
  <si>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</si>
  <si>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</si>
  <si>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</si>
  <si>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</si>
  <si>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</si>
  <si>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</si>
  <si>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</si>
  <si>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</si>
  <si>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</si>
  <si>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</si>
  <si>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</si>
  <si>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</si>
  <si>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</si>
  <si>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</si>
  <si>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</si>
  <si>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</si>
  <si>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</si>
  <si>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</si>
  <si>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</si>
  <si>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</si>
  <si>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</si>
  <si>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</si>
  <si>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</si>
  <si>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</si>
  <si>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</si>
  <si>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</si>
  <si>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</si>
  <si>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</si>
  <si>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</si>
  <si>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</si>
  <si>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</si>
  <si>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</si>
  <si>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</si>
  <si>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</si>
  <si>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</si>
  <si>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</si>
  <si>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</si>
  <si>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</si>
  <si>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</si>
  <si>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</si>
  <si>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</si>
  <si>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</si>
  <si>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</si>
  <si>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</si>
  <si>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</si>
  <si>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</si>
  <si>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</si>
  <si>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</si>
  <si>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</si>
  <si>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</si>
  <si>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</si>
  <si>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</si>
  <si>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</si>
  <si>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</si>
  <si>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</si>
  <si>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</si>
  <si>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</si>
  <si>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</si>
  <si>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</si>
  <si>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</si>
  <si>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</si>
  <si>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</si>
  <si>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</si>
  <si>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</si>
  <si>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</si>
  <si>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</si>
  <si>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</si>
  <si>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</si>
  <si>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</si>
  <si>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</si>
  <si>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</si>
  <si>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</si>
  <si>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</si>
  <si>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</si>
  <si>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</si>
  <si>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</si>
  <si>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</si>
  <si>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</si>
  <si>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</si>
  <si>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</si>
  <si>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</si>
  <si>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</si>
  <si>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</si>
  <si>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</si>
  <si>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</si>
  <si>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</si>
  <si>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</si>
  <si>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</si>
  <si>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</si>
  <si>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</si>
  <si>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</si>
  <si>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</si>
  <si>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</si>
  <si>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</si>
  <si>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</si>
  <si>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</si>
  <si>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</si>
  <si>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</si>
  <si>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</si>
  <si>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</si>
  <si>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</si>
  <si>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</si>
  <si>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</si>
  <si>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</si>
  <si>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</si>
  <si>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</si>
  <si>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</si>
  <si>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</si>
  <si>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</si>
  <si>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</si>
  <si>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</si>
  <si>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</si>
  <si>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</si>
  <si>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</si>
  <si>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</si>
  <si>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</si>
  <si>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</si>
  <si>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</si>
  <si>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</si>
  <si>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</si>
  <si>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</si>
  <si>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</si>
  <si>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</si>
  <si>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</si>
  <si>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</si>
  <si>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</si>
  <si>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</si>
  <si>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</si>
  <si>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</si>
  <si>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</si>
  <si>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</si>
  <si>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</si>
  <si>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</si>
  <si>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</si>
  <si>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</si>
  <si>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</si>
  <si>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</si>
  <si>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</si>
  <si>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</si>
  <si>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</si>
  <si>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</si>
  <si>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</si>
  <si>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</si>
  <si>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</si>
  <si>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</si>
  <si>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</si>
  <si>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</si>
  <si>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</si>
  <si>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</si>
  <si>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</si>
  <si>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</si>
  <si>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</si>
  <si>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</si>
  <si>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</si>
  <si>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</si>
  <si>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</si>
  <si>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</si>
  <si>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</si>
  <si>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</si>
  <si>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</si>
  <si>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</si>
  <si>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</si>
  <si>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</si>
  <si>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</si>
  <si>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</si>
  <si>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</si>
  <si>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</si>
  <si>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</si>
  <si>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</si>
  <si>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</si>
  <si>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</si>
  <si>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</si>
  <si>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</si>
  <si>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</si>
  <si>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</si>
  <si>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</si>
  <si>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</si>
  <si>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</si>
  <si>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</si>
  <si>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</si>
  <si>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</si>
  <si>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</si>
  <si>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</si>
  <si>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</si>
  <si>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</si>
  <si>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</si>
  <si>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</si>
  <si>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</si>
  <si>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</si>
  <si>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</si>
  <si>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</si>
  <si>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</si>
  <si>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</si>
  <si>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</si>
  <si>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</si>
  <si>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</si>
  <si>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</si>
  <si>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</si>
  <si>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</si>
  <si>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</si>
  <si>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</si>
  <si>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</si>
  <si>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</si>
  <si>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</si>
  <si>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</si>
  <si>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</si>
  <si>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</si>
  <si>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</si>
  <si>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</si>
  <si>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</si>
  <si>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</si>
  <si>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</si>
  <si>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</si>
  <si>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</si>
  <si>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</si>
  <si>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</si>
  <si>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</si>
  <si>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</si>
  <si>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</si>
  <si>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</si>
  <si>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</si>
  <si>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</si>
  <si>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</si>
  <si>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</si>
  <si>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</si>
  <si>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</si>
  <si>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</si>
  <si>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</si>
  <si>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</si>
  <si>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</si>
  <si>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</si>
  <si>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</si>
  <si>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</si>
  <si>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</si>
  <si>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</si>
  <si>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</si>
  <si>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</si>
  <si>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</si>
  <si>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</si>
  <si>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</si>
  <si>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</si>
  <si>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</si>
  <si>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</si>
  <si>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</si>
  <si>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</si>
  <si>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</si>
  <si>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</si>
  <si>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</si>
  <si>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</si>
  <si>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</si>
  <si>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</si>
  <si>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</si>
  <si>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</si>
  <si>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</si>
  <si>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</si>
  <si>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</si>
  <si>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</si>
  <si>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</si>
  <si>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</si>
  <si>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</si>
  <si>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</si>
  <si>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</si>
  <si>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</si>
  <si>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</si>
  <si>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</si>
  <si>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</si>
  <si>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</si>
  <si>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</si>
  <si>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</si>
  <si>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</si>
  <si>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</si>
  <si>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</si>
  <si>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</si>
  <si>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</si>
  <si>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</si>
  <si>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</si>
  <si>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</si>
  <si>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</si>
  <si>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</si>
  <si>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</si>
  <si>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</si>
  <si>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</si>
  <si>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</si>
  <si>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</si>
  <si>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</si>
  <si>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</si>
  <si>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</si>
  <si>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</si>
  <si>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</si>
  <si>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</si>
  <si>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</si>
  <si>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</si>
  <si>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</si>
  <si>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</si>
  <si>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</si>
  <si>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</si>
  <si>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</si>
  <si>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</si>
  <si>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</si>
  <si>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</si>
  <si>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</si>
  <si>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</si>
  <si>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</si>
  <si>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</si>
  <si>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</si>
  <si>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</si>
  <si>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</si>
  <si>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</si>
  <si>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</si>
  <si>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</si>
  <si>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</si>
  <si>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</si>
  <si>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</si>
  <si>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</si>
  <si>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</si>
  <si>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</si>
  <si>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</si>
  <si>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</si>
  <si>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</si>
  <si>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</si>
  <si>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</si>
  <si>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</si>
  <si>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</si>
  <si>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</si>
  <si>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</si>
  <si>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</si>
  <si>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</si>
  <si>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</si>
  <si>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</si>
  <si>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</si>
  <si>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</si>
  <si>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</si>
  <si>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</si>
  <si>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</si>
  <si>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</si>
  <si>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</si>
  <si>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</si>
  <si>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</si>
  <si>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</si>
  <si>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</si>
  <si>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</si>
  <si>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</si>
  <si>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</si>
  <si>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</si>
  <si>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</si>
  <si>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</si>
  <si>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</si>
  <si>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</si>
  <si>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</si>
  <si>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</si>
  <si>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</si>
  <si>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</si>
  <si>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</si>
  <si>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</si>
  <si>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</si>
  <si>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</si>
  <si>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</si>
  <si>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</si>
  <si>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</si>
  <si>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</si>
  <si>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</si>
  <si>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</si>
  <si>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</si>
  <si>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</si>
  <si>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</si>
  <si>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</si>
  <si>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</si>
  <si>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</si>
  <si>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</si>
  <si>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</si>
  <si>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</si>
  <si>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</si>
  <si>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</si>
  <si>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</si>
  <si>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</si>
  <si>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</si>
  <si>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</si>
  <si>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</si>
  <si>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</si>
  <si>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</si>
  <si>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</si>
  <si>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</si>
  <si>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</si>
  <si>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</si>
  <si>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</si>
  <si>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</si>
  <si>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</si>
  <si>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</si>
  <si>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</si>
  <si>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</si>
  <si>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</si>
  <si>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</si>
  <si>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</si>
  <si>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</si>
  <si>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</si>
  <si>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</si>
  <si>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</si>
  <si>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</si>
  <si>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</si>
  <si>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</si>
  <si>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</si>
  <si>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</si>
  <si>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</si>
  <si>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</si>
  <si>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</si>
  <si>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</si>
  <si>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</si>
  <si>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</si>
  <si>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</si>
  <si>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</si>
  <si>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</si>
  <si>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</si>
  <si>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</si>
  <si>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</si>
  <si>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</si>
  <si>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</si>
  <si>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</si>
  <si>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</si>
  <si>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</si>
  <si>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</si>
  <si>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</si>
  <si>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</si>
  <si>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</si>
  <si>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</si>
  <si>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</si>
  <si>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</si>
  <si>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</si>
  <si>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</si>
  <si>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</si>
  <si>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</si>
  <si>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</si>
  <si>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</si>
  <si>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</si>
  <si>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</si>
  <si>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</si>
  <si>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</si>
  <si>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</si>
  <si>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</si>
  <si>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</si>
  <si>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</si>
  <si>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</si>
  <si>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</si>
  <si>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</si>
  <si>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</si>
  <si>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</si>
  <si>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</si>
  <si>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</si>
  <si>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</si>
  <si>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</si>
  <si>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</si>
  <si>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</si>
  <si>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</si>
  <si>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</si>
  <si>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</si>
  <si>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</si>
  <si>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</si>
  <si>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</si>
  <si>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</si>
  <si>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</si>
  <si>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</si>
  <si>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</si>
  <si>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</si>
  <si>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</si>
  <si>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</si>
  <si>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</si>
  <si>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</si>
  <si>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</si>
  <si>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</si>
  <si>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</si>
  <si>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</si>
  <si>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</si>
  <si>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</si>
  <si>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</si>
  <si>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</si>
  <si>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</si>
  <si>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</si>
  <si>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</si>
  <si>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</si>
  <si>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</si>
  <si>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</si>
  <si>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</si>
  <si>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</si>
  <si>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</si>
  <si>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</si>
  <si>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</si>
  <si>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</si>
  <si>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</si>
  <si>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</si>
  <si>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</si>
  <si>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</si>
  <si>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</si>
  <si>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</si>
  <si>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</si>
  <si>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</si>
  <si>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</si>
  <si>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</si>
  <si>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</si>
  <si>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</si>
  <si>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</si>
  <si>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</si>
  <si>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</si>
  <si>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</si>
  <si>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</si>
  <si>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</si>
  <si>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</si>
  <si>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</si>
  <si>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</si>
  <si>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</si>
  <si>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</si>
  <si>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</si>
  <si>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</si>
  <si>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</si>
  <si>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</si>
  <si>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</si>
  <si>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</si>
  <si>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</si>
  <si>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</si>
  <si>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</si>
  <si>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</si>
  <si>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</si>
  <si>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</si>
  <si>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</si>
  <si>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</si>
  <si>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</si>
  <si>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</si>
  <si>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</si>
  <si>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</si>
  <si>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</si>
  <si>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</si>
  <si>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</si>
  <si>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</si>
  <si>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</si>
  <si>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</si>
  <si>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</si>
  <si>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</si>
  <si>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</si>
  <si>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</si>
  <si>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</si>
  <si>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</si>
  <si>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</si>
  <si>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</si>
  <si>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</si>
  <si>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</si>
  <si>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</si>
  <si>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</si>
  <si>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</si>
  <si>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</si>
  <si>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</si>
  <si>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</si>
  <si>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</si>
  <si>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</si>
  <si>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</si>
  <si>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</si>
  <si>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</si>
  <si>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</si>
  <si>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</si>
  <si>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</si>
  <si>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</si>
  <si>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</si>
  <si>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</si>
  <si>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</si>
  <si>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</si>
  <si>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</si>
  <si>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</si>
  <si>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</si>
  <si>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</si>
  <si>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</si>
  <si>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</si>
  <si>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</si>
  <si>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</si>
  <si>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</si>
  <si>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</si>
  <si>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</si>
  <si>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</si>
  <si>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</si>
  <si>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</si>
  <si>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</si>
  <si>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</si>
  <si>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</si>
  <si>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</si>
  <si>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</si>
  <si>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</si>
  <si>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</si>
  <si>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</si>
  <si>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</si>
  <si>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</si>
  <si>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</si>
  <si>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</si>
  <si>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</si>
  <si>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</si>
  <si>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</si>
  <si>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</si>
  <si>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</si>
  <si>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</si>
  <si>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</si>
  <si>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</si>
  <si>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</si>
  <si>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</si>
  <si>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</si>
  <si>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</si>
  <si>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</si>
  <si>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</si>
  <si>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</si>
  <si>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</si>
  <si>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</si>
  <si>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</si>
  <si>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</si>
  <si>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</si>
  <si>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</si>
  <si>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</si>
  <si>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</si>
  <si>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</si>
  <si>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</si>
  <si>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</si>
  <si>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</si>
  <si>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</si>
  <si>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</si>
  <si>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</si>
  <si>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</si>
  <si>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</si>
  <si>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</si>
  <si>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</si>
  <si>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</si>
  <si>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</si>
  <si>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</si>
  <si>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</si>
  <si>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</si>
  <si>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</si>
  <si>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</si>
  <si>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</si>
  <si>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</si>
  <si>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</si>
  <si>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</si>
  <si>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</si>
  <si>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</si>
  <si>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</si>
  <si>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</si>
  <si>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</si>
  <si>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</si>
  <si>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</si>
  <si>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</si>
  <si>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</si>
  <si>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</si>
  <si>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</si>
  <si>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</si>
  <si>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</si>
  <si>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</si>
  <si>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</si>
  <si>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</si>
  <si>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</si>
  <si>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</si>
  <si>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</si>
  <si>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</si>
  <si>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</si>
  <si>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</si>
  <si>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</si>
  <si>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</si>
  <si>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</si>
  <si>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</si>
  <si>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</si>
  <si>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</si>
  <si>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</si>
  <si>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</si>
  <si>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</si>
  <si>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</si>
  <si>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</si>
  <si>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</si>
  <si>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</si>
  <si>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</si>
  <si>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</si>
  <si>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</si>
  <si>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</si>
  <si>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</si>
  <si>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</si>
  <si>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</si>
  <si>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</si>
  <si>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</si>
  <si>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</si>
  <si>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</si>
  <si>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</si>
  <si>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</si>
  <si>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</si>
  <si>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</si>
  <si>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</si>
  <si>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</si>
  <si>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</si>
  <si>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</si>
  <si>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</si>
  <si>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</si>
  <si>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</si>
  <si>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</si>
  <si>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</si>
  <si>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</si>
  <si>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</si>
  <si>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</si>
  <si>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</si>
  <si>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</si>
  <si>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</si>
  <si>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</si>
  <si>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</si>
  <si>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</si>
  <si>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</si>
  <si>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</si>
  <si>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</si>
  <si>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</si>
  <si>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</si>
  <si>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</si>
  <si>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</si>
  <si>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</si>
  <si>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</si>
  <si>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</si>
  <si>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</si>
  <si>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</si>
  <si>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</si>
  <si>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</si>
  <si>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</si>
  <si>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</si>
  <si>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</si>
  <si>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</si>
  <si>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</si>
  <si>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</si>
  <si>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</si>
  <si>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</si>
  <si>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</si>
  <si>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</si>
  <si>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</si>
  <si>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</si>
  <si>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</si>
  <si>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</si>
  <si>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</si>
  <si>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</si>
  <si>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</si>
  <si>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</si>
  <si>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</si>
  <si>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</si>
  <si>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</si>
  <si>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</si>
  <si>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</si>
  <si>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</si>
  <si>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</si>
  <si>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</si>
  <si>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</si>
  <si>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</si>
  <si>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</si>
  <si>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</si>
  <si>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</si>
  <si>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</si>
  <si>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</si>
  <si>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</si>
  <si>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</si>
  <si>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</si>
  <si>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</si>
  <si>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</si>
  <si>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</si>
  <si>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</si>
  <si>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</si>
  <si>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</si>
  <si>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</si>
  <si>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</si>
  <si>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</si>
  <si>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</si>
  <si>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</si>
  <si>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</si>
  <si>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</si>
  <si>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</si>
  <si>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</si>
  <si>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</si>
  <si>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</si>
  <si>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</si>
  <si>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</si>
  <si>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</si>
  <si>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</si>
  <si>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</si>
  <si>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</si>
  <si>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</si>
  <si>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</si>
  <si>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</si>
  <si>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</si>
  <si>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</si>
  <si>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</si>
  <si>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</si>
  <si>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</si>
  <si>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</si>
  <si>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</si>
  <si>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</si>
  <si>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</si>
  <si>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</si>
  <si>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</si>
  <si>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</si>
  <si>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</si>
  <si>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</si>
  <si>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</si>
  <si>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</si>
  <si>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</si>
  <si>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</si>
  <si>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</si>
  <si>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</si>
  <si>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</si>
  <si>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</si>
  <si>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</si>
  <si>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</si>
  <si>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</si>
  <si>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</si>
  <si>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</si>
  <si>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</si>
  <si>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</si>
  <si>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</si>
  <si>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</si>
  <si>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</si>
  <si>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</si>
  <si>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</si>
  <si>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</si>
  <si>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</si>
  <si>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</si>
  <si>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</si>
  <si>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</si>
  <si>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</si>
  <si>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</si>
  <si>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</si>
  <si>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</si>
  <si>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</si>
  <si>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</si>
  <si>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</si>
  <si>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</si>
  <si>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</si>
  <si>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</si>
  <si>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</si>
  <si>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</si>
  <si>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</si>
  <si>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</si>
  <si>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</si>
  <si>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</si>
  <si>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</si>
  <si>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</si>
  <si>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</si>
  <si>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</si>
  <si>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</si>
  <si>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</si>
  <si>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</si>
  <si>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</si>
  <si>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</si>
  <si>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</si>
  <si>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</si>
  <si>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</si>
  <si>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</si>
  <si>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</si>
  <si>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</si>
  <si>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</si>
  <si>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</si>
  <si>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</si>
  <si>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</si>
  <si>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</si>
  <si>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</si>
  <si>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</si>
  <si>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</si>
  <si>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</si>
  <si>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</si>
  <si>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</si>
  <si>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</si>
  <si>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</si>
  <si>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</si>
  <si>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</si>
  <si>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</si>
  <si>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</si>
  <si>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</si>
  <si>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</si>
  <si>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</si>
  <si>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</si>
  <si>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</si>
  <si>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</si>
  <si>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</si>
  <si>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</si>
  <si>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</si>
  <si>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</si>
  <si>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</si>
  <si>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</si>
  <si>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</si>
  <si>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</si>
  <si>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</si>
  <si>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</si>
  <si>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</si>
  <si>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</si>
  <si>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</si>
  <si>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</si>
  <si>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</si>
  <si>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</si>
  <si>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</si>
  <si>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</si>
  <si>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</si>
  <si>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</si>
  <si>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</si>
  <si>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</si>
  <si>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</si>
  <si>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</si>
  <si>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</si>
  <si>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</si>
  <si>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</si>
  <si>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</si>
  <si>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</si>
  <si>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</si>
  <si>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</si>
  <si>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</si>
  <si>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</si>
  <si>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</si>
  <si>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</si>
  <si>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</si>
  <si>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</si>
  <si>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</si>
  <si>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</si>
  <si>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</si>
  <si>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</si>
  <si>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</si>
  <si>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</si>
  <si>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</si>
  <si>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</si>
  <si>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</si>
  <si>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</si>
  <si>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</si>
  <si>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</si>
  <si>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</si>
  <si>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</si>
  <si>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</si>
  <si>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</si>
  <si>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</si>
  <si>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</si>
  <si>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</si>
  <si>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</si>
  <si>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</si>
  <si>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</si>
  <si>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</si>
  <si>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</si>
  <si>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</si>
  <si>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</si>
  <si>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</si>
  <si>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</si>
  <si>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</si>
  <si>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</si>
  <si>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</si>
  <si>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</si>
  <si>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</si>
  <si>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</si>
  <si>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</si>
  <si>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</si>
  <si>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</si>
  <si>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</si>
  <si>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</si>
  <si>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</si>
  <si>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</si>
  <si>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</si>
  <si>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</si>
  <si>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</si>
  <si>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</si>
  <si>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</si>
  <si>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</si>
  <si>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</si>
  <si>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</si>
  <si>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</si>
  <si>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</si>
  <si>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</si>
  <si>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</si>
  <si>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</si>
  <si>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</si>
  <si>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</si>
  <si>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</si>
  <si>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</si>
  <si>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</si>
  <si>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</si>
  <si>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</si>
  <si>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</si>
  <si>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</si>
  <si>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</si>
  <si>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</si>
  <si>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</si>
  <si>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</si>
  <si>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</si>
  <si>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</si>
  <si>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</si>
  <si>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</si>
  <si>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</si>
  <si>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</si>
  <si>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</si>
  <si>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</si>
  <si>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</si>
  <si>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</si>
  <si>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</si>
  <si>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</si>
  <si>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</si>
  <si>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</si>
  <si>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</si>
  <si>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</si>
  <si>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</si>
  <si>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</si>
  <si>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</si>
  <si>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</si>
  <si>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</si>
  <si>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</si>
  <si>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</si>
  <si>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</si>
  <si>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</si>
  <si>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</si>
  <si>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</si>
  <si>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</si>
  <si>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</si>
  <si>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</si>
  <si>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</si>
  <si>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</si>
  <si>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</si>
  <si>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</si>
  <si>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</si>
  <si>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</si>
  <si>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</si>
  <si>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</si>
  <si>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</si>
  <si>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</si>
  <si>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</si>
  <si>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</si>
  <si>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</si>
  <si>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</si>
  <si>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</si>
  <si>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</si>
  <si>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</si>
  <si>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</si>
  <si>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</si>
  <si>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</si>
  <si>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</si>
  <si>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</si>
  <si>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</si>
  <si>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</si>
  <si>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</si>
  <si>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</si>
  <si>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</si>
  <si>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</si>
  <si>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</si>
  <si>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</si>
  <si>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</si>
  <si>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</si>
  <si>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</si>
  <si>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</si>
  <si>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</si>
  <si>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</si>
  <si>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</si>
  <si>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</si>
  <si>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</si>
  <si>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</si>
  <si>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</si>
  <si>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</si>
  <si>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</si>
  <si>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</si>
  <si>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</si>
  <si>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</si>
  <si>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</si>
  <si>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</si>
  <si>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</si>
  <si>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</si>
  <si>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</si>
  <si>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</si>
  <si>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</si>
  <si>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</si>
  <si>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</si>
  <si>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</si>
  <si>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</si>
  <si>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</si>
  <si>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</si>
  <si>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</si>
  <si>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</si>
  <si>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</si>
  <si>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</si>
  <si>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</si>
  <si>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</si>
  <si>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</si>
  <si>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</si>
  <si>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</si>
  <si>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</si>
  <si>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</si>
  <si>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</si>
  <si>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</si>
  <si>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</si>
  <si>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</si>
  <si>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</si>
  <si>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</si>
  <si>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</si>
  <si>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</si>
  <si>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</si>
  <si>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</si>
  <si>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</si>
  <si>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</si>
  <si>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</si>
  <si>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</si>
  <si>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</si>
  <si>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</si>
  <si>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</si>
  <si>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</si>
  <si>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</si>
  <si>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</si>
  <si>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</si>
  <si>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</si>
  <si>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</si>
  <si>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</si>
  <si>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</si>
  <si>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</si>
  <si>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</si>
  <si>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</si>
  <si>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</si>
  <si>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</si>
  <si>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</si>
  <si>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</si>
  <si>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</si>
  <si>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</si>
  <si>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</si>
  <si>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</si>
  <si>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</si>
  <si>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</si>
  <si>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</si>
  <si>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</si>
  <si>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</si>
  <si>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</si>
  <si>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</si>
  <si>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</si>
  <si>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</si>
  <si>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</si>
  <si>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</si>
  <si>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</si>
  <si>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</si>
  <si>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</si>
  <si>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</si>
  <si>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</si>
  <si>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</si>
  <si>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</si>
  <si>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</si>
  <si>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</si>
  <si>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</si>
  <si>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</si>
  <si>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</si>
  <si>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</si>
  <si>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</si>
  <si>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</si>
  <si>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</si>
  <si>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</si>
  <si>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</si>
  <si>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</si>
  <si>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</si>
  <si>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</si>
  <si>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</si>
  <si>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</si>
  <si>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</si>
  <si>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</si>
  <si>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</si>
  <si>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</si>
  <si>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</si>
  <si>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</si>
  <si>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</si>
  <si>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</si>
  <si>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</si>
  <si>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</si>
  <si>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</si>
  <si>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</si>
  <si>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</si>
  <si>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</si>
  <si>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</si>
  <si>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</si>
  <si>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</si>
  <si>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</si>
  <si>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</si>
  <si>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</si>
  <si>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</si>
  <si>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</si>
  <si>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</si>
  <si>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</si>
  <si>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</si>
  <si>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</si>
  <si>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</si>
  <si>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</si>
  <si>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</si>
  <si>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</si>
  <si>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</si>
  <si>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</si>
  <si>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</si>
  <si>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</si>
  <si>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</si>
  <si>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</si>
  <si>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</si>
  <si>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</si>
  <si>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</si>
  <si>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</si>
  <si>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</si>
  <si>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</si>
  <si>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</si>
  <si>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</si>
  <si>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</si>
  <si>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</si>
  <si>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</si>
  <si>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</si>
  <si>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</si>
  <si>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</si>
  <si>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</si>
  <si>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</si>
  <si>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</si>
  <si>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</si>
  <si>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</si>
  <si>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</si>
  <si>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</si>
  <si>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</si>
  <si>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</si>
  <si>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</si>
  <si>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</si>
  <si>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</si>
  <si>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</si>
  <si>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</si>
  <si>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</si>
  <si>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</si>
  <si>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</si>
  <si>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</si>
  <si>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</si>
  <si>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</si>
  <si>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</si>
  <si>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</si>
  <si>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</si>
  <si>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</si>
  <si>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</si>
  <si>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</si>
  <si>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</si>
  <si>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</si>
  <si>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</si>
  <si>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</si>
  <si>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</si>
  <si>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</si>
  <si>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</si>
  <si>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</si>
  <si>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</si>
  <si>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</si>
  <si>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</si>
  <si>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</si>
  <si>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</si>
  <si>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</si>
  <si>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</si>
  <si>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</si>
  <si>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</si>
  <si>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</si>
  <si>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</si>
  <si>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</si>
  <si>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</si>
  <si>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</si>
  <si>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</si>
  <si>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</si>
  <si>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</si>
  <si>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</si>
  <si>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</si>
  <si>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</si>
  <si>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</si>
  <si>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</si>
  <si>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</si>
  <si>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</si>
  <si>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</si>
  <si>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</si>
  <si>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</si>
  <si>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</si>
  <si>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</si>
  <si>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</si>
  <si>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</si>
  <si>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</si>
  <si>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</si>
  <si>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</si>
  <si>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</si>
  <si>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</si>
  <si>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</si>
  <si>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</si>
  <si>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</si>
  <si>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</si>
  <si>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</si>
  <si>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</si>
  <si>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</si>
  <si>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</si>
  <si>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</si>
  <si>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</si>
  <si>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</si>
  <si>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</si>
  <si>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</si>
  <si>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</si>
  <si>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</si>
  <si>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</si>
  <si>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</si>
  <si>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</si>
  <si>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</si>
  <si>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</si>
  <si>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</si>
  <si>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</si>
  <si>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</si>
  <si>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</si>
  <si>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</si>
  <si>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</si>
  <si>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</si>
  <si>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</si>
  <si>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</si>
  <si>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</si>
  <si>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</si>
  <si>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</si>
  <si>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</si>
  <si>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</si>
  <si>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</si>
  <si>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</si>
  <si>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</si>
  <si>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</si>
  <si>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</si>
  <si>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</si>
  <si>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</si>
  <si>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</si>
  <si>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</si>
  <si>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</si>
  <si>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</si>
  <si>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</si>
  <si>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</si>
  <si>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</si>
  <si>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</si>
  <si>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</si>
  <si>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</si>
  <si>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</si>
  <si>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</si>
  <si>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</si>
  <si>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</si>
  <si>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</si>
  <si>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</si>
  <si>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</si>
  <si>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</si>
  <si>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</si>
  <si>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</si>
  <si>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</si>
  <si>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</si>
  <si>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</si>
  <si>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</si>
  <si>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</si>
  <si>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</si>
  <si>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</si>
  <si>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</si>
  <si>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</si>
  <si>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</si>
  <si>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</si>
  <si>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</si>
  <si>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</si>
  <si>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</si>
  <si>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</si>
  <si>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</si>
  <si>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</si>
  <si>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</si>
  <si>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</si>
  <si>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</si>
  <si>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</si>
  <si>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</si>
  <si>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</si>
  <si>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</si>
  <si>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</si>
  <si>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</si>
  <si>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</si>
  <si>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</si>
  <si>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</si>
  <si>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</si>
  <si>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</si>
  <si>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</si>
  <si>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</si>
  <si>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</si>
  <si>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</si>
  <si>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</si>
  <si>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</si>
  <si>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</si>
  <si>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</si>
  <si>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</si>
  <si>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</si>
  <si>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</si>
  <si>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</si>
  <si>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</si>
  <si>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</si>
  <si>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</si>
  <si>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</si>
  <si>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</si>
  <si>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</si>
  <si>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</si>
  <si>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</si>
  <si>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</si>
  <si>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</si>
  <si>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</si>
  <si>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</si>
  <si>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</si>
  <si>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</si>
  <si>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</si>
  <si>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</si>
  <si>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</si>
  <si>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</si>
  <si>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</si>
  <si>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</si>
  <si>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</si>
  <si>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</si>
  <si>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</si>
  <si>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</si>
  <si>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</si>
  <si>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</si>
  <si>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</si>
  <si>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</si>
  <si>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</si>
  <si>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</si>
  <si>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</si>
  <si>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</si>
  <si>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</si>
  <si>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</si>
  <si>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</si>
  <si>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</si>
  <si>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</si>
  <si>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</si>
  <si>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</si>
  <si>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</si>
  <si>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</si>
  <si>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</si>
  <si>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</si>
  <si>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</si>
  <si>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</si>
  <si>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</si>
  <si>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</si>
  <si>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</si>
  <si>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</si>
  <si>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</si>
  <si>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</si>
  <si>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</si>
  <si>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</si>
  <si>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</si>
  <si>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</si>
  <si>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</si>
  <si>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</si>
  <si>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</si>
  <si>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</si>
  <si>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</si>
  <si>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</si>
  <si>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</si>
  <si>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</si>
  <si>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</si>
  <si>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</si>
  <si>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</si>
  <si>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</si>
  <si>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</si>
  <si>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</si>
  <si>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</si>
  <si>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</si>
  <si>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</si>
  <si>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</si>
  <si>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</si>
  <si>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</si>
  <si>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</si>
  <si>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</si>
  <si>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</si>
  <si>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</si>
  <si>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</si>
  <si>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</si>
  <si>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</si>
  <si>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</si>
  <si>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</si>
  <si>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</si>
  <si>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</si>
  <si>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</si>
  <si>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</si>
  <si>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</si>
  <si>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</si>
  <si>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</si>
  <si>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</si>
  <si>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</si>
  <si>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</si>
  <si>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</si>
  <si>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</si>
  <si>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</si>
  <si>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</si>
  <si>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</si>
  <si>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</si>
  <si>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</si>
  <si>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</si>
  <si>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</si>
  <si>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</si>
  <si>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</si>
  <si>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</si>
  <si>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</si>
  <si>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</si>
  <si>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</si>
  <si>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</si>
  <si>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</si>
  <si>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</si>
  <si>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</si>
  <si>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</si>
  <si>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</si>
  <si>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</si>
  <si>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</si>
  <si>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</si>
  <si>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</si>
  <si>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</si>
  <si>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</si>
  <si>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</si>
  <si>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</si>
  <si>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</si>
  <si>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</si>
  <si>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</si>
  <si>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</si>
  <si>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</si>
  <si>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</si>
  <si>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</si>
  <si>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</si>
  <si>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</si>
  <si>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</si>
  <si>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</si>
  <si>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</si>
  <si>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</si>
  <si>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</si>
  <si>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</si>
  <si>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</si>
  <si>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</si>
  <si>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</si>
  <si>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</si>
  <si>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</si>
  <si>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</si>
  <si>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</si>
  <si>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</si>
  <si>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</si>
  <si>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</si>
  <si>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</si>
  <si>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</si>
  <si>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</si>
  <si>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</si>
  <si>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</si>
  <si>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</si>
  <si>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</si>
  <si>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</si>
  <si>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</si>
  <si>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</si>
  <si>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</si>
  <si>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</si>
  <si>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</si>
  <si>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</si>
  <si>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</si>
  <si>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</si>
  <si>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</si>
  <si>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</si>
  <si>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</si>
  <si>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</si>
  <si>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</si>
  <si>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</si>
  <si>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</si>
  <si>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</si>
  <si>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</si>
  <si>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</si>
  <si>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</si>
  <si>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</si>
  <si>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</si>
  <si>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</si>
  <si>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</si>
  <si>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</si>
  <si>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</si>
  <si>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</si>
  <si>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</si>
  <si>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</si>
  <si>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</si>
  <si>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</si>
  <si>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</si>
  <si>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</si>
  <si>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</si>
  <si>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</si>
  <si>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</si>
  <si>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</si>
  <si>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</si>
  <si>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</si>
  <si>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</si>
  <si>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</si>
  <si>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</si>
  <si>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</si>
  <si>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</si>
  <si>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</si>
  <si>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</si>
  <si>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</si>
  <si>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</si>
  <si>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</si>
  <si>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</si>
  <si>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</si>
  <si>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</si>
  <si>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</si>
  <si>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</si>
  <si>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</si>
  <si>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</si>
  <si>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</si>
  <si>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</si>
  <si>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</si>
  <si>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</si>
  <si>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</si>
  <si>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</si>
  <si>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</si>
  <si>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</si>
  <si>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</si>
  <si>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</si>
  <si>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</si>
  <si>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</si>
  <si>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</si>
  <si>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</si>
  <si>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</si>
  <si>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</si>
  <si>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</si>
  <si>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</si>
  <si>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</si>
  <si>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</si>
  <si>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</si>
  <si>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</si>
  <si>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</si>
  <si>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</si>
  <si>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</si>
  <si>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</si>
  <si>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</si>
  <si>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</si>
  <si>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</si>
  <si>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</si>
  <si>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</si>
  <si>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</si>
  <si>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</si>
  <si>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</si>
  <si>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</si>
  <si>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</si>
  <si>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</si>
  <si>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</si>
  <si>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</si>
  <si>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</si>
  <si>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</si>
  <si>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</si>
  <si>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</si>
  <si>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</si>
  <si>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</si>
  <si>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</si>
  <si>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</si>
  <si>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</si>
  <si>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</si>
  <si>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</si>
  <si>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</si>
  <si>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</si>
  <si>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</si>
  <si>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</si>
  <si>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</si>
  <si>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</si>
  <si>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</si>
  <si>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</si>
  <si>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</si>
  <si>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</si>
  <si>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</si>
  <si>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</si>
  <si>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</si>
  <si>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</si>
  <si>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</si>
  <si>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</si>
  <si>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</si>
  <si>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</si>
  <si>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</si>
  <si>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</si>
  <si>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</si>
  <si>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</si>
  <si>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</si>
  <si>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</si>
  <si>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</si>
  <si>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</si>
  <si>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</si>
  <si>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</si>
  <si>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</si>
  <si>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</si>
  <si>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</si>
  <si>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</si>
  <si>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</si>
  <si>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</si>
  <si>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</si>
  <si>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</si>
  <si>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</si>
  <si>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</si>
  <si>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</si>
  <si>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</si>
  <si>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</si>
  <si>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</si>
  <si>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</si>
  <si>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</si>
  <si>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</si>
  <si>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</si>
  <si>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</si>
  <si>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</si>
  <si>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</si>
  <si>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</si>
  <si>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</si>
  <si>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</si>
  <si>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</si>
  <si>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</si>
  <si>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</si>
  <si>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</si>
  <si>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</si>
  <si>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</si>
  <si>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</si>
  <si>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</si>
  <si>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</si>
  <si>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</si>
  <si>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</si>
  <si>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</si>
  <si>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</si>
  <si>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</si>
  <si>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</si>
  <si>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</si>
  <si>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</si>
  <si>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</si>
  <si>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</si>
  <si>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</si>
  <si>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</si>
  <si>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</si>
  <si>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</si>
  <si>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</si>
  <si>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</si>
  <si>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</si>
  <si>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</si>
  <si>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</si>
  <si>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</si>
  <si>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</si>
  <si>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</si>
  <si>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</si>
  <si>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</si>
  <si>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</si>
  <si>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</si>
  <si>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</si>
  <si>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</si>
  <si>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</si>
  <si>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</si>
  <si>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</si>
  <si>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</si>
  <si>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</si>
  <si>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</si>
  <si>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</si>
  <si>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</si>
  <si>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</si>
  <si>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</si>
  <si>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</si>
  <si>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</si>
  <si>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</si>
  <si>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</si>
  <si>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</si>
  <si>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</si>
  <si>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</si>
  <si>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</si>
  <si>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</si>
  <si>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</si>
  <si>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</si>
  <si>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</si>
  <si>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</si>
  <si>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</si>
  <si>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</si>
  <si>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</si>
  <si>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</si>
  <si>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</si>
  <si>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</si>
  <si>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</si>
  <si>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</si>
  <si>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</si>
  <si>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</si>
  <si>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</si>
  <si>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</si>
  <si>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</si>
  <si>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</si>
  <si>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</si>
  <si>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</si>
  <si>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</si>
  <si>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</si>
  <si>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</si>
  <si>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</si>
  <si>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</si>
  <si>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</si>
  <si>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</si>
  <si>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</si>
  <si>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</si>
  <si>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</si>
  <si>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</si>
  <si>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</si>
  <si>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</si>
  <si>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</si>
  <si>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</si>
  <si>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</si>
  <si>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</si>
  <si>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</si>
  <si>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</si>
  <si>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</si>
  <si>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</si>
  <si>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</si>
  <si>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</si>
  <si>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</si>
  <si>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</si>
  <si>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</si>
  <si>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</si>
  <si>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</si>
  <si>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</si>
  <si>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</si>
  <si>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</si>
  <si>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</si>
  <si>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</si>
  <si>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</si>
  <si>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</si>
  <si>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</si>
  <si>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</si>
  <si>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</si>
  <si>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</si>
  <si>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</si>
  <si>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</si>
  <si>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</si>
  <si>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</si>
  <si>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</si>
  <si>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</si>
  <si>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</si>
  <si>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</si>
  <si>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</si>
  <si>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</si>
  <si>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</si>
  <si>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</si>
  <si>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</si>
  <si>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</si>
  <si>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</si>
  <si>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</si>
  <si>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</si>
  <si>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</si>
  <si>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</si>
  <si>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</si>
  <si>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</si>
  <si>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</si>
  <si>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</si>
  <si>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</si>
  <si>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</si>
  <si>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</si>
  <si>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</si>
  <si>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</si>
  <si>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</si>
  <si>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</si>
  <si>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</si>
  <si>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</si>
  <si>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</si>
  <si>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</si>
  <si>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</si>
  <si>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</si>
  <si>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</si>
  <si>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</si>
  <si>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</si>
  <si>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</si>
  <si>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</si>
  <si>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</si>
  <si>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</si>
  <si>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</si>
  <si>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</si>
  <si>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</si>
  <si>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</si>
  <si>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</si>
  <si>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</si>
  <si>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</si>
  <si>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</si>
  <si>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</si>
  <si>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</si>
  <si>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</si>
  <si>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</si>
  <si>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</si>
  <si>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</si>
  <si>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</si>
  <si>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</si>
  <si>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</si>
  <si>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</si>
  <si>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</si>
  <si>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</si>
  <si>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</si>
  <si>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</si>
  <si>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</si>
  <si>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</si>
  <si>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</si>
  <si>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</si>
  <si>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</si>
  <si>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</si>
  <si>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</si>
  <si>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</si>
  <si>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</si>
  <si>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</si>
  <si>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</si>
  <si>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</si>
  <si>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</si>
  <si>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</si>
  <si>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</si>
  <si>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</si>
  <si>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</si>
  <si>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</si>
  <si>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</si>
  <si>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</si>
  <si>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</si>
  <si>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</si>
  <si>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</si>
  <si>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</si>
  <si>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</si>
  <si>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</si>
  <si>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</si>
  <si>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</si>
  <si>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</si>
  <si>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</si>
  <si>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</si>
  <si>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</si>
  <si>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</si>
  <si>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</si>
  <si>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</si>
  <si>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</si>
  <si>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</si>
  <si>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</si>
  <si>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</si>
  <si>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</si>
  <si>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</si>
  <si>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</si>
  <si>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</si>
  <si>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</si>
  <si>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</si>
  <si>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</si>
  <si>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</si>
  <si>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</si>
  <si>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</si>
  <si>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</si>
  <si>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</si>
  <si>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</si>
  <si>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</si>
  <si>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</si>
  <si>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</si>
  <si>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</si>
  <si>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</si>
  <si>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</si>
  <si>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</si>
  <si>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</si>
  <si>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</si>
  <si>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</si>
  <si>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</si>
  <si>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</si>
  <si>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</si>
  <si>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</si>
  <si>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</si>
  <si>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</si>
  <si>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</si>
  <si>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</si>
  <si>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</si>
  <si>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</si>
  <si>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</si>
  <si>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</si>
  <si>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</si>
  <si>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</si>
  <si>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</si>
  <si>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</si>
  <si>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</si>
  <si>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</si>
  <si>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</si>
  <si>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</si>
  <si>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</si>
  <si>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</si>
  <si>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</si>
  <si>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</si>
  <si>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</si>
  <si>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</si>
  <si>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</si>
  <si>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</si>
  <si>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</si>
  <si>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</si>
  <si>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</si>
  <si>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</si>
  <si>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</si>
  <si>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</si>
  <si>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</si>
  <si>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</si>
  <si>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</si>
  <si>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</si>
  <si>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</si>
  <si>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</si>
  <si>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</si>
  <si>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</si>
  <si>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</si>
  <si>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</si>
  <si>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</si>
  <si>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</si>
  <si>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</si>
  <si>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</si>
  <si>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</si>
  <si>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</si>
  <si>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</si>
  <si>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</si>
  <si>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</si>
  <si>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</si>
  <si>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</si>
  <si>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</si>
  <si>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</si>
  <si>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</si>
  <si>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</si>
  <si>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</si>
  <si>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</si>
  <si>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</si>
  <si>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</si>
  <si>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</si>
  <si>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</si>
  <si>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</si>
  <si>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</si>
  <si>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</si>
  <si>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</si>
  <si>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</si>
  <si>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</si>
  <si>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</si>
  <si>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</si>
  <si>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</si>
  <si>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</si>
  <si>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</si>
  <si>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</si>
  <si>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</si>
  <si>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</si>
  <si>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</si>
  <si>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</si>
  <si>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</si>
  <si>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</si>
  <si>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</si>
  <si>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</si>
  <si>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</si>
  <si>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</si>
  <si>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</si>
  <si>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</si>
  <si>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</si>
  <si>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</si>
  <si>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</si>
  <si>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</si>
  <si>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</si>
  <si>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</si>
  <si>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</si>
  <si>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</si>
  <si>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</si>
  <si>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</si>
  <si>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</si>
  <si>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</si>
  <si>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</si>
  <si>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</si>
  <si>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</si>
  <si>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</si>
  <si>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</si>
  <si>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</si>
  <si>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</si>
  <si>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</si>
  <si>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</si>
  <si>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</si>
  <si>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</si>
  <si>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</si>
  <si>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</si>
  <si>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</si>
  <si>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</si>
  <si>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</si>
  <si>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</si>
  <si>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</si>
  <si>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</si>
  <si>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</si>
  <si>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</si>
  <si>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</si>
  <si>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</si>
  <si>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</si>
  <si>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</si>
  <si>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</si>
  <si>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</si>
  <si>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</si>
  <si>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</si>
  <si>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</si>
  <si>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</si>
  <si>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</si>
  <si>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</si>
  <si>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</si>
  <si>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</si>
  <si>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</si>
  <si>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</si>
  <si>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</si>
  <si>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</si>
  <si>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</si>
  <si>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</si>
  <si>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</si>
  <si>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</si>
  <si>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</si>
  <si>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</si>
  <si>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</si>
  <si>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</si>
  <si>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</si>
  <si>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</si>
  <si>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</si>
  <si>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</si>
  <si>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</si>
  <si>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</si>
  <si>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</si>
  <si>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</si>
  <si>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</si>
  <si>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</si>
  <si>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</si>
  <si>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</si>
  <si>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</si>
  <si>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</si>
  <si>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</si>
  <si>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</si>
  <si>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</si>
  <si>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</si>
  <si>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</si>
  <si>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</si>
  <si>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</si>
  <si>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</si>
  <si>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</si>
  <si>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</si>
  <si>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</si>
  <si>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</si>
  <si>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</si>
  <si>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</si>
  <si>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</si>
  <si>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</si>
  <si>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</si>
  <si>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</si>
  <si>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</si>
  <si>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</si>
  <si>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</si>
  <si>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</si>
  <si>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</si>
  <si>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</si>
  <si>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</si>
  <si>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</si>
  <si>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</si>
  <si>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</si>
  <si>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</si>
  <si>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</si>
  <si>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</si>
  <si>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</si>
  <si>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</si>
  <si>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</si>
  <si>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</si>
  <si>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</si>
  <si>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</si>
  <si>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</si>
  <si>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</si>
  <si>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</si>
  <si>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</si>
  <si>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</si>
  <si>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</si>
  <si>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</si>
  <si>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</si>
  <si>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</si>
  <si>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</si>
  <si>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</si>
  <si>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</si>
  <si>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</si>
  <si>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</si>
  <si>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</si>
  <si>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</si>
  <si>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</si>
  <si>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</si>
  <si>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</si>
  <si>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</si>
  <si>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</si>
  <si>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</si>
  <si>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</si>
  <si>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</si>
  <si>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</si>
  <si>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</si>
  <si>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</si>
  <si>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</si>
  <si>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</si>
  <si>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</si>
  <si>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</si>
  <si>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</si>
  <si>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</si>
  <si>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</si>
  <si>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</si>
  <si>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</si>
  <si>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</si>
  <si>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</si>
  <si>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</si>
  <si>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</si>
  <si>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</si>
  <si>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</si>
  <si>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</si>
  <si>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</si>
  <si>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</si>
  <si>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</si>
  <si>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</si>
  <si>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</si>
  <si>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</si>
  <si>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</si>
  <si>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</si>
  <si>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</si>
  <si>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</si>
  <si>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</si>
  <si>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</si>
  <si>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</si>
  <si>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</si>
  <si>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</si>
  <si>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</si>
  <si>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</si>
  <si>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</si>
  <si>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</si>
  <si>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</si>
  <si>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</si>
  <si>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</si>
  <si>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</si>
  <si>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</si>
  <si>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</si>
  <si>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</si>
  <si>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</si>
  <si>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</si>
  <si>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</si>
  <si>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</si>
  <si>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</si>
  <si>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</si>
  <si>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</si>
  <si>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</si>
  <si>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</si>
  <si>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</si>
  <si>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</si>
  <si>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</si>
  <si>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</si>
  <si>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</si>
  <si>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</si>
  <si>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</si>
  <si>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</si>
  <si>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</si>
  <si>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</si>
  <si>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</si>
  <si>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</si>
  <si>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</si>
  <si>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</si>
  <si>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</si>
  <si>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</si>
  <si>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</si>
  <si>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</si>
  <si>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</si>
  <si>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</si>
  <si>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</si>
  <si>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</si>
  <si>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</si>
  <si>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</si>
  <si>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</si>
  <si>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</si>
  <si>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</si>
  <si>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</si>
  <si>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</si>
  <si>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</si>
  <si>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</si>
  <si>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</si>
  <si>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</si>
  <si>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</si>
  <si>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</si>
  <si>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</si>
  <si>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</si>
  <si>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</si>
  <si>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</si>
  <si>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</si>
  <si>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</si>
  <si>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</si>
  <si>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</si>
  <si>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</si>
  <si>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</si>
  <si>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</si>
  <si>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</si>
  <si>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</si>
  <si>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</si>
  <si>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</si>
  <si>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</si>
  <si>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</si>
  <si>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</si>
  <si>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</si>
  <si>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</si>
  <si>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</si>
  <si>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</si>
  <si>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</si>
  <si>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</si>
  <si>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</si>
  <si>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</si>
  <si>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</si>
  <si>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</si>
  <si>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</si>
  <si>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</si>
  <si>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</si>
  <si>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</si>
  <si>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</si>
  <si>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</si>
  <si>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</si>
  <si>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</si>
  <si>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</si>
  <si>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</si>
  <si>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</si>
  <si>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</si>
  <si>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</si>
  <si>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</si>
  <si>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</si>
  <si>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</si>
  <si>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</si>
  <si>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</si>
  <si>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</si>
  <si>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</si>
  <si>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</si>
  <si>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</si>
  <si>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</si>
  <si>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</si>
  <si>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</si>
  <si>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</si>
  <si>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</si>
  <si>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</si>
  <si>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</si>
  <si>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</si>
  <si>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</si>
  <si>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</si>
  <si>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</si>
  <si>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</si>
  <si>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</si>
  <si>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</si>
  <si>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</si>
  <si>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</si>
  <si>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</si>
  <si>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</si>
  <si>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</si>
  <si>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</si>
  <si>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</si>
  <si>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</si>
  <si>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</si>
  <si>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</si>
  <si>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</si>
  <si>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</si>
  <si>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</si>
  <si>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</si>
  <si>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</si>
  <si>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</si>
  <si>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</si>
  <si>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</si>
  <si>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</si>
  <si>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</si>
  <si>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</si>
  <si>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</si>
  <si>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</si>
  <si>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</si>
  <si>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</si>
  <si>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</si>
  <si>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</si>
  <si>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</si>
  <si>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</si>
  <si>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</si>
  <si>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</si>
  <si>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</si>
  <si>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</si>
  <si>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</si>
  <si>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</si>
  <si>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</si>
  <si>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</si>
  <si>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</si>
  <si>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</si>
  <si>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</si>
  <si>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</si>
  <si>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</si>
  <si>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</si>
  <si>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</si>
  <si>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</si>
  <si>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</si>
  <si>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</si>
  <si>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</si>
  <si>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</si>
  <si>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</si>
  <si>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</si>
  <si>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</si>
  <si>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</si>
  <si>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</si>
  <si>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</si>
  <si>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</si>
  <si>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</si>
  <si>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</si>
  <si>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</si>
  <si>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</si>
  <si>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</si>
  <si>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</si>
  <si>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</si>
  <si>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</si>
  <si>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</si>
  <si>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</si>
  <si>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</si>
  <si>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</si>
  <si>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</si>
  <si>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</si>
  <si>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</si>
  <si>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</si>
  <si>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</si>
  <si>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</si>
  <si>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</si>
  <si>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</si>
  <si>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</si>
  <si>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</si>
  <si>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</si>
  <si>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</si>
  <si>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</si>
  <si>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</si>
  <si>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</si>
  <si>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</si>
  <si>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</si>
  <si>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</si>
  <si>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</si>
  <si>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</si>
  <si>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</si>
  <si>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</si>
  <si>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</si>
  <si>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</si>
  <si>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</si>
  <si>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</si>
  <si>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</si>
  <si>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</si>
  <si>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</si>
  <si>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</si>
  <si>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</si>
  <si>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</si>
  <si>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</si>
  <si>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</si>
  <si>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</si>
  <si>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</si>
  <si>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</si>
  <si>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</si>
  <si>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</si>
  <si>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</si>
  <si>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</si>
  <si>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</si>
  <si>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</si>
  <si>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</si>
  <si>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</si>
  <si>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</si>
  <si>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</si>
  <si>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</si>
  <si>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</si>
  <si>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</si>
  <si>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</si>
  <si>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</si>
  <si>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</si>
  <si>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</si>
  <si>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</si>
  <si>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</si>
  <si>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</si>
  <si>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</si>
  <si>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</si>
  <si>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</si>
  <si>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</si>
  <si>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</si>
  <si>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</si>
  <si>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</si>
  <si>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</si>
  <si>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</si>
  <si>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</si>
  <si>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</si>
  <si>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</si>
  <si>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</si>
  <si>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</si>
  <si>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</si>
  <si>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</si>
  <si>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</si>
  <si>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</si>
  <si>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</si>
  <si>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</si>
  <si>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</si>
  <si>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</si>
  <si>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</si>
  <si>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</si>
  <si>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</si>
  <si>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</si>
  <si>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</si>
  <si>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</si>
  <si>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</si>
  <si>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</si>
  <si>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</si>
  <si>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</si>
  <si>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</si>
  <si>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</si>
  <si>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</si>
  <si>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</si>
  <si>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</si>
  <si>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</si>
  <si>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</si>
  <si>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</si>
  <si>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</si>
  <si>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</si>
  <si>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</si>
  <si>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</si>
  <si>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</si>
  <si>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</si>
  <si>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</si>
  <si>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</si>
  <si>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</si>
  <si>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</si>
  <si>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</si>
  <si>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</si>
  <si>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</si>
  <si>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</si>
  <si>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</si>
  <si>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</si>
  <si>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</si>
  <si>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</si>
  <si>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</si>
  <si>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</si>
  <si>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</si>
  <si>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</si>
  <si>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</si>
  <si>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</si>
  <si>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</si>
  <si>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</si>
  <si>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</si>
  <si>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</si>
  <si>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</si>
  <si>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</si>
  <si>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</si>
  <si>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</si>
  <si>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</si>
  <si>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</si>
  <si>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</si>
  <si>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</si>
  <si>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</si>
  <si>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</si>
  <si>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</si>
  <si>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</si>
  <si>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</si>
  <si>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</si>
  <si>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</si>
  <si>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</si>
  <si>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</si>
  <si>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</si>
  <si>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</si>
  <si>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</si>
  <si>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</si>
  <si>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</si>
  <si>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</si>
  <si>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</si>
  <si>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</si>
  <si>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</si>
  <si>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</si>
  <si>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</si>
  <si>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</si>
  <si>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</si>
  <si>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</si>
  <si>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</si>
  <si>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</si>
  <si>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</si>
  <si>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</si>
  <si>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</si>
  <si>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</si>
  <si>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</si>
  <si>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</si>
  <si>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</si>
  <si>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</si>
  <si>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</si>
  <si>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</si>
  <si>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</si>
  <si>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</si>
  <si>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</si>
  <si>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</si>
  <si>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</si>
  <si>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</si>
  <si>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</si>
  <si>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</si>
  <si>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</si>
  <si>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</si>
  <si>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</si>
  <si>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</si>
  <si>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</si>
  <si>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</si>
  <si>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</si>
  <si>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</si>
  <si>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</si>
  <si>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</si>
  <si>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</si>
  <si>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</si>
  <si>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</si>
  <si>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</si>
  <si>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</si>
  <si>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</si>
  <si>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</si>
  <si>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</si>
  <si>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</si>
  <si>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</si>
  <si>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</si>
  <si>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</si>
  <si>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</si>
  <si>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</si>
  <si>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</si>
  <si>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</si>
  <si>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</si>
  <si>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</si>
  <si>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</si>
  <si>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</si>
  <si>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</si>
  <si>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</si>
  <si>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</si>
  <si>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</si>
  <si>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</si>
  <si>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</si>
  <si>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</si>
  <si>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</si>
  <si>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</si>
  <si>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</si>
  <si>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</si>
  <si>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</si>
  <si>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</si>
  <si>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</si>
  <si>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</si>
  <si>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</si>
  <si>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</si>
  <si>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</si>
  <si>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</si>
  <si>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</si>
  <si>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</si>
  <si>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</si>
  <si>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</si>
  <si>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</si>
  <si>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</si>
  <si>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</si>
  <si>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</si>
  <si>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</si>
  <si>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</si>
  <si>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</si>
  <si>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</si>
  <si>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</si>
  <si>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</si>
  <si>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</si>
  <si>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</si>
  <si>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</si>
  <si>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</si>
  <si>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</si>
  <si>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</si>
  <si>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</si>
  <si>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</si>
  <si>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</si>
  <si>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</si>
  <si>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</si>
  <si>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</si>
  <si>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</si>
  <si>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</si>
  <si>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</si>
  <si>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</si>
  <si>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</si>
  <si>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</si>
  <si>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</si>
  <si>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</si>
  <si>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</si>
  <si>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</si>
  <si>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</si>
  <si>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</si>
  <si>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</si>
  <si>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</si>
  <si>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</si>
  <si>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</si>
  <si>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</si>
  <si>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</si>
  <si>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</si>
  <si>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</si>
  <si>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</si>
  <si>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</si>
  <si>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</si>
  <si>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</si>
  <si>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</si>
  <si>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</si>
  <si>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</si>
  <si>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</si>
  <si>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</si>
  <si>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</si>
  <si>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</si>
  <si>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</si>
  <si>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</si>
  <si>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</si>
  <si>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</si>
  <si>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</si>
  <si>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</si>
  <si>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</si>
  <si>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</si>
  <si>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</si>
  <si>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</si>
  <si>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</si>
  <si>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</si>
  <si>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</si>
  <si>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</si>
  <si>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</si>
  <si>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</si>
  <si>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</si>
  <si>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</si>
  <si>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</si>
  <si>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</si>
  <si>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</si>
  <si>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</si>
  <si>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</si>
  <si>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</si>
  <si>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</si>
  <si>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</si>
  <si>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</si>
  <si>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</si>
  <si>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</si>
  <si>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</si>
  <si>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</si>
  <si>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</si>
  <si>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</si>
  <si>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</si>
  <si>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</si>
  <si>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</si>
  <si>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</si>
  <si>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</si>
  <si>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</si>
  <si>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</si>
  <si>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</si>
  <si>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</si>
  <si>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</si>
  <si>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</si>
  <si>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</si>
  <si>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</si>
  <si>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</si>
  <si>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</si>
  <si>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</si>
  <si>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</si>
  <si>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</si>
  <si>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</si>
  <si>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</si>
  <si>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</si>
  <si>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</si>
  <si>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</si>
  <si>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</si>
  <si>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</si>
  <si>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</si>
  <si>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</si>
  <si>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</si>
  <si>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</si>
  <si>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</si>
  <si>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</si>
  <si>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</si>
  <si>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</si>
  <si>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</si>
  <si>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</si>
  <si>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</si>
  <si>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</si>
  <si>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</si>
  <si>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</si>
  <si>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</si>
  <si>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</si>
  <si>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</si>
  <si>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</si>
  <si>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</si>
  <si>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</si>
  <si>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</si>
  <si>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</si>
  <si>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</si>
  <si>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</si>
  <si>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</si>
  <si>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</si>
  <si>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</si>
  <si>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</si>
  <si>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</si>
  <si>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</si>
  <si>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</si>
  <si>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</si>
  <si>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</si>
  <si>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</si>
  <si>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</si>
  <si>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</si>
  <si>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</si>
  <si>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</si>
  <si>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</si>
  <si>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</si>
  <si>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</si>
  <si>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</si>
  <si>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</si>
  <si>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</si>
  <si>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</si>
  <si>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</si>
  <si>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</si>
  <si>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</si>
  <si>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</si>
  <si>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</si>
  <si>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</si>
  <si>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</si>
  <si>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</si>
  <si>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</si>
  <si>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</si>
  <si>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</si>
  <si>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</si>
  <si>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</si>
  <si>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</si>
  <si>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</si>
  <si>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</si>
  <si>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</si>
  <si>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</si>
  <si>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</si>
  <si>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</si>
  <si>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</si>
  <si>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</si>
  <si>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</si>
  <si>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</si>
  <si>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</si>
  <si>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</si>
  <si>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</si>
  <si>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</si>
  <si>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</si>
  <si>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</si>
  <si>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</si>
  <si>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</si>
  <si>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</si>
  <si>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</si>
  <si>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</si>
  <si>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</si>
  <si>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</si>
  <si>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</si>
  <si>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</si>
  <si>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</si>
  <si>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</si>
  <si>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</si>
  <si>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</si>
  <si>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</si>
  <si>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</si>
  <si>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</si>
  <si>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</si>
  <si>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</si>
  <si>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</si>
  <si>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</si>
  <si>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</si>
  <si>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</si>
  <si>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</si>
  <si>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</si>
  <si>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</si>
  <si>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</si>
  <si>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</si>
  <si>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</si>
  <si>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</si>
  <si>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</si>
  <si>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</si>
  <si>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</si>
  <si>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</si>
  <si>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</si>
  <si>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</si>
  <si>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</si>
  <si>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</si>
  <si>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</si>
  <si>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</si>
  <si>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</si>
  <si>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</si>
  <si>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</si>
  <si>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</si>
  <si>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</si>
  <si>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</si>
  <si>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</si>
  <si>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</si>
  <si>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</si>
  <si>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</si>
  <si>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</si>
  <si>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</si>
  <si>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</si>
  <si>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</si>
  <si>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</si>
  <si>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</si>
  <si>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</si>
  <si>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</si>
  <si>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</si>
  <si>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</si>
  <si>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</si>
  <si>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</si>
  <si>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</si>
  <si>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</si>
  <si>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</si>
  <si>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</si>
  <si>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</si>
  <si>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</si>
  <si>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</si>
  <si>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</si>
  <si>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</si>
  <si>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</si>
  <si>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</si>
  <si>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</si>
  <si>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</si>
  <si>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</si>
  <si>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</si>
  <si>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</si>
  <si>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</si>
  <si>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</si>
  <si>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</si>
  <si>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</si>
  <si>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</si>
  <si>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</si>
  <si>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</si>
  <si>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</si>
  <si>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</si>
  <si>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</si>
  <si>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</si>
  <si>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</si>
  <si>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</si>
  <si>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</si>
  <si>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</si>
  <si>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</si>
  <si>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</si>
  <si>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</si>
  <si>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</si>
  <si>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</si>
  <si>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</si>
  <si>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</si>
  <si>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</si>
  <si>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</si>
  <si>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</si>
  <si>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</si>
  <si>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</si>
  <si>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</si>
  <si>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</si>
  <si>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</si>
  <si>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</si>
  <si>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</si>
  <si>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</si>
  <si>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</si>
  <si>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</si>
  <si>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</si>
  <si>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</si>
  <si>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</si>
  <si>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</si>
  <si>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</si>
  <si>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</si>
  <si>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</si>
  <si>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</si>
  <si>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</si>
  <si>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</si>
  <si>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</si>
  <si>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</si>
  <si>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</si>
  <si>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</si>
  <si>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</si>
  <si>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</si>
  <si>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</si>
  <si>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</si>
  <si>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</si>
  <si>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</si>
  <si>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</si>
  <si>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</si>
  <si>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</si>
  <si>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</si>
  <si>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</si>
  <si>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</si>
  <si>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</si>
  <si>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</si>
  <si>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</si>
  <si>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</si>
  <si>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</si>
  <si>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</si>
  <si>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</si>
  <si>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</si>
  <si>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</si>
  <si>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</si>
  <si>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</si>
  <si>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</si>
  <si>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</si>
  <si>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</si>
  <si>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</si>
  <si>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</si>
  <si>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</si>
  <si>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</si>
  <si>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</si>
  <si>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</si>
  <si>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</si>
  <si>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</si>
  <si>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</si>
  <si>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</si>
  <si>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</si>
  <si>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</si>
  <si>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</si>
  <si>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</si>
  <si>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</si>
  <si>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</si>
  <si>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</si>
  <si>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</si>
  <si>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</si>
  <si>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</si>
  <si>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</si>
  <si>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</si>
  <si>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</si>
  <si>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</si>
  <si>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</si>
  <si>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</si>
  <si>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</si>
  <si>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</si>
  <si>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</si>
  <si>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</si>
  <si>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</si>
  <si>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</si>
  <si>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</si>
  <si>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</si>
  <si>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</si>
  <si>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</si>
  <si>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</si>
  <si>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</si>
  <si>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</si>
  <si>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</si>
  <si>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</si>
  <si>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</si>
  <si>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</si>
  <si>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</si>
  <si>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</si>
  <si>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</si>
  <si>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</si>
  <si>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</si>
  <si>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</si>
  <si>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</si>
  <si>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</si>
  <si>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</si>
  <si>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</si>
  <si>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</si>
  <si>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</si>
  <si>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</si>
  <si>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</si>
  <si>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</si>
  <si>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</si>
  <si>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</si>
  <si>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</si>
  <si>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</si>
  <si>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</si>
  <si>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</si>
  <si>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</si>
  <si>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</si>
  <si>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</si>
  <si>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</si>
  <si>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</si>
  <si>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</si>
  <si>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</si>
  <si>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</si>
  <si>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</si>
  <si>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</si>
  <si>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</si>
  <si>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</si>
  <si>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</si>
  <si>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</si>
  <si>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</si>
  <si>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</si>
  <si>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</si>
  <si>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</si>
  <si>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</si>
  <si>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</si>
  <si>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</si>
  <si>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</si>
  <si>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</si>
  <si>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</si>
  <si>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</si>
  <si>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</si>
  <si>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</si>
  <si>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</si>
  <si>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</si>
  <si>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</si>
  <si>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</si>
  <si>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</si>
  <si>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</si>
  <si>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</si>
  <si>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</si>
  <si>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</si>
  <si>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</si>
  <si>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</si>
  <si>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</si>
  <si>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</si>
  <si>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</si>
  <si>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</si>
  <si>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</si>
  <si>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</si>
  <si>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</si>
  <si>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</si>
  <si>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</si>
  <si>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</si>
  <si>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</si>
  <si>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</si>
  <si>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</si>
  <si>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</si>
  <si>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</si>
  <si>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</si>
  <si>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</si>
  <si>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</si>
  <si>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</si>
  <si>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</si>
  <si>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</si>
  <si>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</si>
  <si>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</si>
  <si>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</si>
  <si>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</si>
  <si>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</si>
  <si>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</si>
  <si>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</si>
  <si>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</si>
  <si>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</si>
  <si>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</si>
  <si>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</si>
  <si>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</si>
  <si>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</si>
  <si>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</si>
  <si>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</si>
  <si>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</si>
  <si>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</si>
  <si>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</si>
  <si>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</si>
  <si>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</si>
  <si>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</si>
  <si>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</si>
  <si>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</si>
  <si>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</si>
  <si>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</si>
  <si>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</si>
  <si>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</si>
  <si>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</si>
  <si>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</si>
  <si>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</si>
  <si>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</si>
  <si>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</si>
  <si>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</si>
  <si>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</si>
  <si>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</si>
  <si>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</si>
  <si>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</si>
  <si>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</si>
  <si>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</si>
  <si>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</si>
  <si>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</si>
  <si>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</si>
  <si>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</si>
  <si>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</si>
  <si>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</si>
  <si>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</si>
  <si>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</si>
  <si>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</si>
  <si>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</si>
  <si>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</si>
  <si>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</si>
  <si>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</si>
  <si>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</si>
  <si>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</si>
  <si>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</si>
  <si>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</si>
  <si>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</si>
  <si>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</si>
  <si>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</si>
  <si>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</si>
  <si>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</si>
  <si>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</si>
  <si>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</si>
  <si>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</si>
  <si>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</si>
  <si>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</si>
  <si>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</si>
  <si>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</si>
  <si>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</si>
  <si>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</si>
  <si>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</si>
  <si>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</si>
  <si>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</si>
  <si>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</si>
  <si>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</si>
  <si>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</si>
  <si>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</si>
  <si>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</si>
  <si>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</si>
  <si>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</si>
  <si>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</si>
  <si>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</si>
  <si>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</si>
  <si>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</si>
  <si>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</si>
  <si>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</si>
  <si>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</si>
  <si>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</si>
  <si>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</si>
  <si>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</si>
  <si>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</si>
  <si>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</si>
  <si>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</si>
  <si>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</si>
  <si>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</si>
  <si>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</si>
  <si>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</si>
  <si>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</si>
  <si>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</si>
  <si>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</si>
  <si>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</si>
  <si>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</si>
  <si>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</si>
  <si>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</si>
  <si>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</si>
  <si>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</si>
  <si>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</si>
  <si>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</si>
  <si>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</si>
  <si>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</si>
  <si>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</si>
  <si>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</si>
  <si>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</si>
  <si>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</si>
  <si>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</si>
  <si>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</si>
  <si>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</si>
  <si>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</si>
  <si>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</si>
  <si>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</si>
  <si>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</si>
  <si>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</si>
  <si>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</si>
  <si>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</si>
  <si>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</si>
  <si>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</si>
  <si>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</si>
  <si>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</si>
  <si>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</si>
  <si>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</si>
  <si>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</si>
  <si>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</si>
  <si>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</si>
  <si>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</si>
  <si>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</si>
  <si>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</si>
  <si>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</si>
  <si>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</si>
  <si>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</si>
  <si>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</si>
  <si>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</si>
  <si>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</si>
  <si>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</si>
  <si>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</si>
  <si>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</si>
  <si>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</si>
  <si>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</si>
  <si>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</si>
  <si>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</si>
  <si>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</si>
  <si>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</si>
  <si>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</si>
  <si>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</si>
  <si>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</si>
  <si>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</si>
  <si>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</si>
  <si>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</si>
  <si>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</si>
  <si>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</si>
  <si>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</si>
  <si>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</si>
  <si>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</si>
  <si>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</si>
  <si>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</si>
  <si>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</si>
  <si>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</si>
  <si>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</si>
  <si>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</si>
  <si>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</si>
  <si>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</si>
  <si>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</si>
  <si>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</si>
  <si>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</si>
  <si>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</si>
  <si>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</si>
  <si>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</si>
  <si>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</si>
  <si>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</si>
  <si>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</si>
  <si>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</si>
  <si>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</si>
  <si>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</si>
  <si>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</si>
  <si>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</si>
  <si>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</si>
  <si>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</si>
  <si>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</si>
  <si>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</si>
  <si>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</si>
  <si>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</si>
  <si>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</si>
  <si>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</si>
  <si>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</si>
  <si>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</si>
  <si>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</si>
  <si>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</si>
  <si>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</si>
  <si>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</si>
  <si>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</si>
  <si>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</si>
  <si>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</si>
  <si>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</si>
  <si>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</si>
  <si>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</si>
  <si>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</si>
  <si>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</si>
  <si>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</si>
  <si>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</si>
  <si>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</si>
  <si>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</si>
  <si>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</si>
  <si>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</si>
  <si>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</si>
  <si>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</si>
  <si>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</si>
  <si>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</si>
  <si>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</si>
  <si>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</si>
  <si>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</si>
  <si>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</si>
  <si>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</si>
  <si>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</si>
  <si>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</si>
  <si>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</si>
  <si>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</si>
  <si>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</si>
  <si>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</si>
  <si>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</si>
  <si>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</si>
  <si>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</si>
  <si>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</si>
  <si>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</si>
  <si>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</si>
  <si>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</si>
  <si>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</si>
  <si>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</si>
  <si>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</si>
  <si>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</si>
  <si>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</si>
  <si>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</si>
  <si>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</si>
  <si>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</si>
  <si>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</si>
  <si>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</si>
  <si>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</si>
  <si>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</si>
  <si>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</si>
  <si>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</si>
  <si>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</si>
  <si>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</si>
  <si>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</si>
  <si>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</si>
  <si>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</si>
  <si>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</si>
  <si>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</si>
  <si>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</si>
  <si>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</si>
  <si>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</si>
  <si>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</si>
  <si>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</si>
  <si>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</si>
  <si>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</si>
  <si>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</si>
  <si>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</si>
  <si>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</si>
  <si>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</si>
  <si>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</si>
  <si>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</si>
  <si>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</si>
  <si>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</si>
  <si>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</si>
  <si>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</si>
  <si>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</si>
  <si>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</si>
  <si>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</si>
  <si>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</si>
  <si>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</si>
  <si>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</si>
  <si>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</si>
  <si>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</si>
  <si>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</si>
  <si>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</si>
  <si>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</si>
  <si>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</si>
  <si>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</si>
  <si>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</si>
  <si>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</si>
  <si>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</si>
  <si>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</si>
  <si>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</si>
  <si>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</si>
  <si>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</si>
  <si>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</si>
  <si>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</si>
  <si>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</si>
  <si>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</si>
  <si>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</si>
  <si>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</si>
  <si>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</si>
  <si>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</si>
  <si>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</si>
  <si>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</si>
  <si>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</si>
  <si>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</si>
  <si>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</si>
  <si>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</si>
  <si>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</si>
  <si>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</si>
  <si>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</si>
  <si>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</si>
  <si>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</si>
  <si>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</si>
  <si>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</si>
  <si>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</si>
  <si>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</si>
  <si>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</si>
  <si>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</si>
  <si>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</si>
  <si>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</si>
  <si>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</si>
  <si>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</si>
  <si>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</si>
  <si>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</si>
  <si>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</si>
  <si>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</si>
  <si>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</si>
  <si>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</si>
  <si>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</si>
  <si>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</si>
  <si>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</si>
  <si>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</si>
  <si>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</si>
  <si>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</si>
  <si>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</si>
  <si>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</si>
  <si>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</si>
  <si>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</si>
  <si>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</si>
  <si>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</si>
  <si>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</si>
  <si>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</si>
  <si>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</si>
  <si>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</si>
  <si>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</si>
  <si>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</si>
  <si>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</si>
  <si>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</si>
  <si>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</si>
  <si>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</si>
  <si>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</si>
  <si>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</si>
  <si>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</si>
  <si>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</si>
  <si>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</si>
  <si>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</si>
  <si>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</si>
  <si>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</si>
  <si>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</si>
  <si>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</si>
  <si>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</si>
  <si>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</si>
  <si>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</si>
  <si>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</si>
  <si>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</si>
  <si>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</si>
  <si>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</si>
  <si>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</si>
  <si>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</si>
  <si>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</si>
  <si>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</si>
  <si>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</si>
  <si>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</si>
  <si>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</si>
  <si>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</si>
  <si>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</si>
  <si>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</si>
  <si>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</si>
  <si>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</si>
  <si>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</si>
  <si>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</si>
  <si>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</si>
  <si>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</si>
  <si>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</si>
  <si>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</si>
  <si>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</si>
  <si>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</si>
  <si>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</si>
  <si>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</si>
  <si>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</si>
  <si>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</si>
  <si>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</si>
  <si>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</si>
  <si>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</si>
  <si>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</si>
  <si>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</si>
  <si>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</si>
  <si>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</si>
  <si>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</si>
  <si>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</si>
  <si>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</si>
  <si>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</si>
  <si>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</si>
  <si>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</si>
  <si>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</si>
  <si>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</si>
  <si>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</si>
  <si>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</si>
  <si>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</si>
  <si>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</si>
  <si>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</si>
  <si>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</si>
  <si>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</si>
  <si>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</si>
  <si>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</si>
  <si>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</si>
  <si>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</si>
  <si>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</si>
  <si>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</si>
  <si>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</si>
  <si>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</si>
  <si>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</si>
  <si>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</si>
  <si>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</si>
  <si>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</si>
  <si>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</si>
  <si>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</si>
  <si>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</si>
  <si>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</si>
  <si>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</si>
  <si>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</si>
  <si>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</si>
  <si>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</si>
  <si>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</si>
  <si>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</si>
  <si>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</si>
  <si>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</si>
  <si>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</si>
  <si>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</si>
  <si>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</si>
  <si>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</si>
  <si>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</si>
  <si>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</si>
  <si>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</si>
  <si>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</si>
  <si>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</si>
  <si>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</si>
  <si>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</si>
  <si>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</si>
  <si>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</si>
  <si>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</si>
  <si>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</si>
  <si>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</si>
  <si>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</si>
  <si>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</si>
  <si>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</si>
  <si>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</si>
  <si>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</si>
  <si>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</si>
  <si>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</si>
  <si>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</si>
  <si>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</si>
  <si>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</si>
  <si>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</si>
  <si>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</si>
  <si>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</si>
  <si>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</si>
  <si>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</si>
  <si>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</si>
  <si>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</si>
  <si>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</si>
  <si>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</si>
  <si>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</si>
  <si>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</si>
  <si>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</si>
  <si>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</si>
  <si>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</si>
  <si>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</si>
  <si>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</si>
  <si>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</si>
  <si>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</si>
  <si>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</si>
  <si>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</si>
  <si>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</si>
  <si>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</si>
  <si>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</si>
  <si>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</si>
  <si>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</si>
  <si>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</si>
  <si>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</si>
  <si>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</si>
  <si>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</si>
  <si>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</si>
  <si>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</si>
  <si>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</si>
  <si>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</si>
  <si>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</si>
  <si>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</si>
  <si>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</si>
  <si>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</si>
  <si>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</si>
  <si>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</si>
  <si>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</si>
  <si>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</si>
  <si>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</si>
  <si>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</si>
  <si>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</si>
  <si>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</si>
  <si>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</si>
  <si>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</si>
  <si>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</si>
  <si>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</si>
  <si>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</si>
  <si>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</si>
  <si>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</si>
  <si>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</si>
  <si>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</si>
  <si>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</si>
  <si>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</si>
  <si>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</si>
  <si>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</si>
  <si>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</si>
  <si>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</si>
  <si>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</si>
  <si>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</si>
  <si>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</si>
  <si>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</si>
  <si>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</si>
  <si>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</si>
  <si>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</si>
  <si>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</si>
  <si>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</si>
  <si>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</si>
  <si>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</si>
  <si>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</si>
  <si>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</si>
  <si>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</si>
  <si>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</si>
  <si>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</si>
  <si>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</si>
  <si>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</si>
  <si>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</si>
  <si>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</si>
  <si>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</si>
  <si>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</si>
  <si>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</si>
  <si>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</si>
  <si>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</si>
  <si>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</si>
  <si>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</si>
  <si>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</si>
  <si>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</si>
  <si>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</si>
  <si>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</si>
  <si>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</si>
  <si>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</si>
  <si>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</si>
  <si>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</si>
  <si>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</si>
  <si>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</si>
  <si>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</si>
  <si>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</si>
  <si>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</si>
  <si>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</si>
  <si>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</si>
  <si>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</si>
  <si>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</si>
  <si>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</si>
  <si>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</si>
  <si>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</si>
  <si>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</si>
  <si>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</si>
  <si>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</si>
  <si>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</si>
  <si>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</si>
  <si>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</si>
  <si>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</si>
  <si>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</si>
  <si>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</si>
  <si>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</si>
  <si>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</si>
  <si>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</si>
  <si>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</si>
  <si>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</si>
  <si>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</si>
  <si>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</si>
  <si>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</si>
  <si>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</si>
  <si>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</si>
  <si>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</si>
  <si>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</si>
  <si>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</si>
  <si>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</si>
  <si>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</si>
  <si>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</si>
  <si>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</si>
  <si>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</si>
  <si>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</si>
  <si>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</si>
  <si>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</si>
  <si>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</si>
  <si>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</si>
  <si>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</si>
  <si>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</si>
  <si>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</si>
  <si>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</si>
  <si>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</si>
  <si>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</si>
  <si>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</si>
  <si>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</si>
  <si>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</si>
  <si>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</si>
  <si>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</si>
  <si>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</si>
  <si>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</si>
  <si>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</si>
  <si>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</si>
  <si>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</si>
  <si>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</si>
  <si>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</si>
  <si>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</si>
  <si>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</si>
  <si>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</si>
  <si>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</si>
  <si>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</si>
  <si>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</si>
  <si>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</si>
  <si>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</si>
  <si>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</si>
  <si>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</si>
  <si>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</si>
  <si>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</si>
  <si>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</si>
  <si>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</si>
  <si>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</si>
  <si>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</si>
  <si>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</si>
  <si>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</si>
  <si>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</si>
  <si>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</si>
  <si>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</si>
  <si>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</si>
  <si>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</si>
  <si>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</si>
  <si>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</si>
  <si>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</si>
  <si>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</si>
  <si>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</si>
  <si>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</si>
  <si>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</si>
  <si>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</si>
  <si>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</si>
  <si>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</si>
  <si>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</si>
  <si>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</si>
  <si>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</si>
  <si>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</si>
  <si>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</si>
  <si>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</si>
  <si>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</si>
  <si>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</si>
  <si>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</si>
  <si>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</si>
  <si>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</si>
  <si>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</si>
  <si>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</si>
  <si>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</si>
  <si>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</si>
  <si>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</si>
  <si>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</si>
  <si>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</si>
  <si>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</si>
  <si>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</si>
  <si>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</si>
  <si>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</si>
  <si>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</si>
  <si>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</si>
  <si>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</si>
  <si>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</si>
  <si>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</si>
  <si>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</si>
  <si>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</si>
  <si>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</si>
  <si>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</si>
  <si>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</si>
  <si>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</si>
  <si>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</si>
  <si>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</si>
  <si>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</si>
  <si>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</si>
  <si>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</si>
  <si>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</si>
  <si>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</si>
  <si>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</si>
  <si>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</si>
  <si>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</si>
  <si>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</si>
  <si>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</si>
  <si>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</si>
  <si>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</si>
  <si>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</si>
  <si>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</si>
  <si>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</si>
  <si>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</si>
  <si>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</si>
  <si>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</si>
  <si>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</si>
  <si>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</si>
  <si>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</si>
  <si>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</si>
  <si>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</si>
  <si>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</si>
  <si>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</si>
  <si>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</si>
  <si>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</si>
  <si>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</si>
  <si>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</si>
  <si>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</si>
  <si>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</si>
  <si>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</si>
  <si>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</si>
  <si>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</si>
  <si>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</si>
  <si>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</si>
  <si>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</si>
  <si>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</si>
  <si>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</si>
  <si>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</si>
  <si>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</si>
  <si>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</si>
  <si>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</si>
  <si>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</si>
  <si>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</si>
  <si>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</si>
  <si>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</si>
  <si>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</si>
  <si>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</si>
  <si>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</si>
  <si>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</si>
  <si>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</si>
  <si>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</si>
  <si>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</si>
  <si>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</si>
  <si>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</si>
  <si>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</si>
  <si>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</si>
  <si>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</si>
  <si>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</si>
  <si>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</si>
  <si>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</si>
  <si>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</si>
  <si>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</si>
  <si>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</si>
  <si>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</si>
  <si>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</si>
  <si>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</si>
  <si>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</si>
  <si>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</si>
  <si>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</si>
  <si>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</si>
  <si>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</si>
  <si>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</si>
  <si>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</si>
  <si>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</si>
  <si>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</si>
  <si>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</si>
  <si>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</si>
  <si>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</si>
  <si>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</si>
  <si>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</si>
  <si>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</si>
  <si>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</si>
  <si>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</si>
  <si>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</si>
  <si>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</si>
  <si>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</si>
  <si>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</si>
  <si>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</si>
  <si>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</si>
  <si>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</si>
  <si>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</si>
  <si>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</si>
  <si>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</si>
  <si>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</si>
  <si>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</si>
  <si>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</si>
  <si>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</si>
  <si>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</si>
  <si>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</si>
  <si>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</si>
  <si>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</si>
  <si>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</si>
  <si>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</si>
  <si>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</si>
  <si>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</si>
  <si>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</si>
  <si>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</si>
  <si>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</si>
  <si>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</si>
  <si>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</si>
  <si>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</si>
  <si>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</si>
  <si>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</si>
  <si>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</si>
  <si>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</si>
  <si>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</si>
  <si>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</si>
  <si>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</si>
  <si>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</si>
  <si>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</si>
  <si>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</si>
  <si>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</si>
  <si>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</si>
  <si>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</si>
  <si>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</si>
  <si>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</si>
  <si>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</si>
  <si>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</si>
  <si>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</si>
  <si>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</si>
  <si>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</si>
  <si>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</si>
  <si>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</si>
  <si>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</si>
  <si>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</si>
  <si>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</si>
  <si>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</si>
  <si>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</si>
  <si>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</si>
  <si>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</si>
  <si>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</si>
  <si>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</si>
  <si>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</si>
  <si>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</si>
  <si>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</si>
  <si>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</si>
  <si>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</si>
  <si>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</si>
  <si>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</si>
  <si>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</si>
  <si>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</si>
  <si>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</si>
  <si>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</si>
  <si>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</si>
  <si>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</si>
  <si>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</si>
  <si>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</si>
  <si>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</si>
  <si>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</si>
  <si>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</si>
  <si>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</si>
  <si>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</si>
  <si>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</si>
  <si>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</si>
  <si>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</si>
  <si>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</si>
  <si>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</si>
  <si>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</si>
  <si>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</si>
  <si>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</si>
  <si>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</si>
  <si>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</si>
  <si>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</si>
  <si>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</si>
  <si>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</si>
  <si>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</si>
  <si>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</si>
  <si>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</si>
  <si>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</si>
  <si>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</si>
  <si>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</si>
  <si>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</si>
  <si>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</si>
  <si>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</si>
  <si>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</si>
  <si>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</si>
  <si>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</si>
  <si>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</si>
  <si>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</si>
  <si>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</si>
  <si>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</si>
  <si>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</si>
  <si>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</si>
  <si>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</si>
  <si>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</si>
  <si>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</si>
  <si>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</si>
  <si>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</si>
  <si>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</si>
  <si>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</si>
  <si>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</si>
  <si>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</si>
  <si>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</si>
  <si>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</si>
  <si>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</si>
  <si>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</si>
  <si>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</si>
  <si>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</si>
  <si>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</si>
  <si>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</si>
  <si>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</si>
  <si>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</si>
  <si>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</si>
  <si>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</si>
  <si>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</si>
  <si>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</si>
  <si>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</si>
  <si>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</si>
  <si>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</si>
  <si>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</si>
  <si>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</si>
  <si>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</si>
  <si>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</si>
  <si>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</si>
  <si>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</si>
  <si>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</si>
  <si>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</si>
  <si>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</si>
  <si>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</si>
  <si>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</si>
  <si>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</si>
  <si>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</si>
  <si>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</si>
  <si>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</si>
  <si>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</si>
  <si>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</si>
  <si>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</si>
  <si>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</si>
  <si>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</si>
  <si>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</si>
  <si>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</si>
  <si>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</si>
  <si>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</si>
  <si>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</si>
  <si>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</si>
  <si>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</si>
  <si>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</si>
  <si>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</si>
  <si>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</si>
  <si>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</si>
  <si>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</si>
  <si>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</si>
  <si>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</si>
  <si>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</si>
  <si>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</si>
  <si>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</si>
  <si>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</si>
  <si>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</si>
  <si>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</si>
  <si>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</si>
  <si>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</si>
  <si>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</si>
  <si>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</si>
  <si>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</si>
  <si>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</si>
  <si>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</si>
  <si>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</si>
  <si>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</si>
  <si>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</si>
  <si>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</si>
  <si>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</si>
  <si>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</si>
  <si>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</si>
  <si>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</si>
  <si>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</si>
  <si>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</si>
  <si>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</si>
  <si>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</si>
  <si>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</si>
  <si>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</si>
  <si>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</si>
  <si>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</si>
  <si>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</si>
  <si>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</si>
  <si>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</si>
  <si>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</si>
  <si>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</si>
  <si>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</si>
  <si>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</si>
  <si>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</si>
  <si>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</si>
  <si>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</si>
  <si>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</si>
  <si>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</si>
  <si>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</si>
  <si>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</si>
  <si>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</si>
  <si>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</si>
  <si>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</si>
  <si>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</si>
  <si>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</si>
  <si>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</si>
  <si>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</si>
  <si>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</si>
  <si>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</si>
  <si>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</si>
  <si>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</si>
  <si>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</si>
  <si>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</si>
  <si>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</si>
  <si>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</si>
  <si>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</si>
  <si>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</si>
  <si>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</si>
  <si>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</si>
  <si>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</si>
  <si>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</si>
  <si>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</si>
  <si>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</si>
  <si>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</si>
  <si>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</si>
  <si>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</si>
  <si>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</si>
  <si>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</si>
  <si>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</si>
  <si>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</si>
  <si>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</si>
  <si>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</si>
  <si>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</si>
  <si>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</si>
  <si>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</si>
  <si>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</si>
  <si>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</si>
  <si>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</si>
  <si>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</si>
  <si>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</si>
  <si>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</si>
  <si>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</si>
  <si>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</si>
  <si>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</si>
  <si>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</si>
  <si>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</si>
  <si>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</si>
  <si>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</si>
  <si>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</si>
  <si>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</si>
  <si>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</si>
  <si>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</si>
  <si>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</si>
  <si>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</si>
  <si>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</si>
  <si>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</si>
  <si>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</si>
  <si>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</si>
  <si>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</si>
  <si>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</si>
  <si>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</si>
  <si>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</si>
  <si>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</si>
  <si>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</si>
  <si>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</si>
  <si>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</si>
  <si>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</si>
  <si>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</si>
  <si>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</si>
  <si>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</si>
  <si>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</si>
  <si>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</si>
  <si>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</si>
  <si>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</si>
  <si>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</si>
  <si>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</si>
  <si>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</si>
  <si>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</si>
  <si>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</si>
  <si>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</si>
  <si>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</si>
  <si>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</si>
  <si>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</si>
  <si>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</si>
  <si>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</si>
  <si>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</si>
  <si>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</si>
  <si>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</si>
  <si>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</si>
  <si>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</si>
  <si>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</si>
  <si>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</si>
  <si>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</si>
  <si>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</si>
  <si>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</si>
  <si>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</si>
  <si>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</si>
  <si>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</si>
  <si>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</si>
  <si>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</si>
  <si>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</si>
  <si>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</si>
  <si>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</si>
  <si>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</si>
  <si>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</si>
  <si>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</si>
  <si>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</si>
  <si>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</si>
  <si>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</si>
  <si>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</si>
  <si>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</si>
  <si>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</si>
  <si>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</si>
  <si>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</si>
  <si>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</si>
  <si>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</si>
  <si>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</si>
  <si>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</si>
  <si>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</si>
  <si>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</si>
  <si>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</si>
  <si>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</si>
  <si>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</si>
  <si>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</si>
  <si>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</si>
  <si>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</si>
  <si>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</si>
  <si>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</si>
  <si>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</si>
  <si>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</si>
  <si>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</si>
  <si>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</si>
  <si>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</si>
  <si>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</si>
  <si>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</si>
  <si>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</si>
  <si>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</si>
  <si>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</si>
  <si>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</si>
  <si>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</si>
  <si>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</si>
  <si>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</si>
  <si>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</si>
  <si>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</si>
  <si>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</si>
  <si>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</si>
  <si>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</si>
  <si>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</si>
  <si>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</si>
  <si>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</si>
  <si>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</si>
  <si>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</si>
  <si>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</si>
  <si>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</si>
  <si>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</si>
  <si>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</si>
  <si>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</si>
  <si>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</si>
  <si>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</si>
  <si>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</si>
  <si>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</si>
  <si>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</si>
  <si>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</si>
  <si>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</si>
  <si>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</si>
  <si>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</si>
  <si>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</si>
  <si>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</si>
  <si>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</si>
  <si>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</si>
  <si>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</si>
  <si>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</si>
  <si>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</si>
  <si>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</si>
  <si>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</si>
  <si>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</si>
  <si>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</si>
  <si>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</si>
  <si>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</si>
  <si>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</si>
  <si>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</si>
  <si>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</si>
  <si>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</si>
  <si>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</si>
  <si>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</si>
  <si>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</si>
  <si>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</si>
  <si>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</si>
  <si>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</si>
  <si>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</si>
  <si>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</si>
  <si>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</si>
  <si>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</si>
  <si>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</si>
  <si>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</si>
  <si>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</si>
  <si>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</si>
  <si>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</si>
  <si>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</si>
  <si>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</si>
  <si>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</si>
  <si>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</si>
  <si>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</si>
  <si>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</si>
  <si>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</si>
  <si>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</si>
  <si>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</si>
  <si>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</si>
  <si>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</si>
  <si>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</si>
  <si>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</si>
  <si>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</si>
  <si>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</si>
  <si>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</si>
  <si>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</si>
  <si>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</si>
  <si>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</si>
  <si>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</si>
  <si>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</si>
  <si>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</si>
  <si>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</si>
  <si>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</si>
  <si>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</si>
  <si>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</si>
  <si>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</si>
  <si>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</si>
  <si>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</si>
  <si>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</si>
  <si>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</si>
  <si>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</si>
  <si>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</si>
  <si>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</si>
  <si>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</si>
  <si>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</si>
  <si>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</si>
  <si>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</si>
  <si>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</si>
  <si>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</si>
  <si>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</si>
  <si>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</si>
  <si>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</si>
  <si>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</si>
  <si>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</si>
  <si>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</si>
  <si>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</si>
  <si>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</si>
  <si>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</si>
  <si>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</si>
  <si>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</si>
  <si>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</si>
  <si>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</si>
  <si>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</si>
  <si>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</si>
  <si>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</si>
  <si>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</si>
  <si>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</si>
  <si>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</si>
  <si>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</si>
  <si>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</si>
  <si>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</si>
  <si>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</si>
  <si>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</si>
  <si>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</si>
  <si>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</si>
  <si>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</si>
  <si>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</si>
  <si>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</si>
  <si>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</si>
  <si>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</si>
  <si>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</si>
  <si>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</si>
  <si>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</si>
  <si>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</si>
  <si>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</si>
  <si>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</si>
  <si>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</si>
  <si>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</si>
  <si>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</si>
  <si>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</si>
  <si>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</si>
  <si>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</si>
  <si>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</si>
  <si>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</si>
  <si>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</si>
  <si>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</si>
  <si>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</si>
  <si>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</si>
  <si>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</si>
  <si>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</si>
  <si>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</si>
  <si>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</si>
  <si>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</si>
  <si>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</si>
  <si>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</si>
  <si>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</si>
  <si>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</si>
  <si>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</si>
  <si>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</si>
  <si>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</si>
  <si>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</si>
  <si>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</si>
  <si>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</si>
  <si>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</si>
  <si>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</si>
  <si>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</si>
  <si>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</si>
  <si>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</si>
  <si>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</si>
  <si>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</si>
  <si>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</si>
  <si>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</si>
  <si>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</si>
  <si>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</si>
  <si>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</si>
  <si>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</si>
  <si>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</si>
  <si>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</si>
  <si>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</si>
  <si>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</si>
  <si>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</si>
  <si>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</si>
  <si>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</si>
  <si>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</si>
  <si>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</si>
  <si>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</si>
  <si>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</si>
  <si>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</si>
  <si>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</si>
  <si>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</si>
  <si>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</si>
  <si>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</si>
  <si>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</si>
  <si>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</si>
  <si>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</si>
  <si>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</si>
  <si>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</si>
  <si>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</si>
  <si>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</si>
  <si>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</si>
  <si>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</si>
  <si>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</si>
  <si>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</si>
  <si>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</si>
  <si>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</si>
  <si>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</si>
  <si>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</si>
  <si>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</si>
  <si>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</si>
  <si>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</si>
  <si>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</si>
  <si>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</si>
  <si>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</si>
  <si>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</si>
  <si>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</si>
  <si>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</si>
  <si>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</si>
  <si>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</si>
  <si>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</si>
  <si>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</si>
  <si>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</si>
  <si>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</si>
  <si>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</si>
  <si>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</si>
  <si>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</si>
  <si>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</si>
  <si>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</si>
  <si>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</si>
  <si>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</si>
  <si>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</si>
  <si>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</si>
  <si>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</si>
  <si>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</si>
  <si>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</si>
  <si>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</si>
  <si>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</si>
  <si>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</si>
  <si>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</si>
  <si>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</si>
  <si>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</si>
  <si>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</si>
  <si>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</si>
  <si>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</si>
  <si>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</si>
  <si>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</si>
  <si>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</si>
  <si>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</si>
  <si>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</si>
  <si>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</si>
  <si>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</si>
  <si>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</si>
  <si>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</si>
  <si>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</si>
  <si>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</si>
  <si>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</si>
  <si>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</si>
  <si>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</si>
  <si>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</si>
  <si>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</si>
  <si>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</si>
  <si>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</si>
  <si>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</si>
  <si>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</si>
  <si>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</si>
  <si>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</si>
  <si>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</si>
  <si>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</si>
  <si>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</si>
  <si>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</si>
  <si>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</si>
  <si>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</si>
  <si>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</si>
  <si>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</si>
  <si>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</si>
  <si>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</si>
  <si>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</si>
  <si>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</si>
  <si>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</si>
  <si>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</si>
  <si>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</si>
  <si>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</si>
  <si>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</si>
  <si>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</si>
  <si>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</si>
  <si>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</si>
  <si>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</si>
  <si>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</si>
  <si>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</si>
  <si>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</si>
  <si>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</si>
  <si>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</si>
  <si>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</si>
  <si>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</si>
  <si>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</si>
  <si>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</si>
  <si>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</si>
  <si>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</si>
  <si>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</si>
  <si>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</si>
  <si>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</si>
  <si>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</si>
  <si>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</si>
  <si>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</si>
  <si>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</si>
  <si>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</si>
  <si>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</si>
  <si>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</si>
  <si>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</si>
  <si>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</si>
  <si>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</si>
  <si>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</si>
  <si>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</si>
  <si>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</si>
  <si>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</si>
  <si>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</si>
  <si>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</si>
  <si>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</si>
  <si>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</si>
  <si>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</si>
  <si>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</si>
  <si>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</si>
  <si>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</si>
  <si>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</si>
  <si>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</si>
  <si>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</si>
  <si>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</si>
  <si>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</si>
  <si>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</si>
  <si>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</si>
  <si>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</si>
  <si>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</si>
  <si>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</si>
  <si>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</si>
  <si>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</si>
  <si>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</si>
  <si>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</si>
  <si>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</si>
  <si>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</si>
  <si>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</si>
  <si>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</si>
  <si>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</si>
  <si>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</si>
  <si>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</si>
  <si>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</si>
  <si>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</si>
  <si>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</si>
  <si>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</si>
  <si>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</si>
  <si>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</si>
  <si>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</si>
  <si>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</si>
  <si>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</si>
  <si>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</si>
  <si>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</si>
  <si>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</si>
  <si>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</si>
  <si>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</si>
  <si>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</si>
  <si>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</si>
  <si>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</si>
  <si>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</si>
  <si>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</si>
  <si>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</si>
  <si>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</si>
  <si>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</si>
  <si>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</si>
  <si>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</si>
  <si>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</si>
  <si>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</si>
  <si>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</si>
  <si>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</si>
  <si>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</si>
  <si>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</si>
  <si>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</si>
  <si>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</si>
  <si>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</si>
  <si>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</si>
  <si>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</si>
  <si>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</si>
  <si>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</si>
  <si>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</si>
  <si>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</si>
  <si>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</si>
  <si>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</si>
  <si>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</si>
  <si>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</si>
  <si>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</si>
  <si>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</si>
  <si>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</si>
  <si>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</si>
  <si>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</si>
  <si>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</si>
  <si>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</si>
  <si>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</si>
  <si>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</si>
  <si>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</si>
  <si>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</si>
  <si>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</si>
  <si>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</si>
  <si>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</si>
  <si>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</si>
  <si>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</si>
  <si>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</si>
  <si>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</si>
  <si>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</si>
  <si>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</si>
  <si>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</si>
  <si>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</si>
  <si>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</si>
  <si>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</si>
  <si>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</si>
  <si>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</si>
  <si>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</si>
  <si>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</si>
  <si>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</si>
  <si>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</si>
  <si>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</si>
  <si>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</si>
  <si>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</si>
  <si>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</si>
  <si>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</si>
  <si>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</si>
  <si>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</si>
  <si>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</si>
  <si>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</si>
  <si>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</si>
  <si>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</si>
  <si>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</si>
  <si>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</si>
  <si>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</si>
  <si>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</si>
  <si>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</si>
  <si>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</si>
  <si>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</si>
  <si>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</si>
  <si>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</si>
  <si>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</si>
  <si>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</si>
  <si>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</si>
  <si>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</si>
  <si>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</si>
  <si>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</si>
  <si>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</si>
  <si>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</si>
  <si>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</si>
  <si>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</si>
  <si>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</si>
  <si>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</si>
  <si>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</si>
  <si>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</si>
  <si>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</si>
  <si>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</si>
  <si>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</si>
  <si>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</si>
  <si>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</si>
  <si>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</si>
  <si>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</si>
  <si>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</si>
  <si>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</si>
  <si>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</si>
  <si>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</si>
  <si>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</si>
  <si>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</si>
  <si>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</si>
  <si>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</si>
  <si>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</si>
  <si>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</si>
  <si>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</si>
  <si>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</si>
  <si>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</si>
  <si>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</si>
  <si>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</si>
  <si>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</si>
  <si>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</si>
  <si>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</si>
  <si>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</si>
  <si>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</si>
  <si>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</si>
  <si>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</si>
  <si>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</si>
  <si>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</si>
  <si>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</si>
  <si>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</si>
  <si>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</si>
  <si>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</si>
  <si>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</si>
  <si>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</si>
  <si>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</si>
  <si>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</si>
  <si>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</si>
  <si>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</si>
  <si>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</si>
  <si>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</si>
  <si>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</si>
  <si>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</si>
  <si>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</si>
  <si>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</si>
  <si>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</si>
  <si>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</si>
  <si>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</si>
  <si>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</si>
  <si>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</si>
  <si>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</si>
  <si>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</si>
  <si>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</si>
  <si>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</si>
  <si>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</si>
  <si>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</si>
  <si>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</si>
  <si>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</si>
  <si>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</si>
  <si>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</si>
  <si>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</si>
  <si>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</si>
  <si>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</si>
  <si>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</si>
  <si>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</si>
  <si>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</si>
  <si>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</si>
  <si>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</si>
  <si>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</si>
  <si>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</si>
  <si>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</si>
  <si>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</si>
  <si>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</si>
  <si>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</si>
  <si>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</si>
  <si>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</si>
  <si>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</si>
  <si>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</si>
  <si>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</si>
  <si>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</si>
  <si>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</si>
  <si>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</si>
  <si>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</si>
  <si>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</si>
  <si>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</si>
  <si>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</si>
  <si>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</si>
  <si>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</si>
  <si>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</si>
  <si>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</si>
  <si>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</si>
  <si>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</si>
  <si>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</si>
  <si>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</si>
  <si>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</si>
  <si>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</si>
  <si>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</si>
  <si>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</si>
  <si>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</si>
  <si>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</si>
  <si>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</si>
  <si>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</si>
  <si>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</si>
  <si>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</si>
  <si>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</si>
  <si>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</si>
  <si>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</si>
  <si>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</si>
  <si>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</si>
  <si>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</si>
  <si>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</si>
  <si>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</si>
  <si>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</si>
  <si>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</si>
  <si>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</si>
  <si>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</si>
  <si>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</si>
  <si>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</si>
  <si>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</si>
  <si>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</si>
  <si>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</si>
  <si>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</si>
  <si>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</si>
  <si>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</si>
  <si>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</si>
  <si>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</si>
  <si>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</si>
  <si>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</si>
  <si>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</si>
  <si>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</si>
  <si>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</si>
  <si>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</si>
  <si>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</si>
  <si>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</si>
  <si>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</si>
  <si>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</si>
  <si>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</si>
  <si>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</si>
  <si>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</si>
  <si>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</si>
  <si>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</si>
  <si>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</si>
  <si>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</si>
  <si>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</si>
  <si>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</si>
  <si>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</si>
  <si>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</si>
  <si>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</si>
  <si>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</si>
  <si>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</si>
  <si>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</si>
  <si>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</si>
  <si>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</si>
  <si>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</si>
  <si>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</si>
  <si>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</si>
  <si>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</si>
  <si>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</si>
  <si>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</si>
  <si>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</si>
  <si>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</si>
  <si>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</si>
  <si>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</si>
  <si>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</si>
  <si>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</si>
  <si>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</si>
  <si>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</si>
  <si>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</si>
  <si>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</si>
  <si>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</si>
  <si>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</si>
  <si>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</si>
  <si>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</si>
  <si>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</si>
  <si>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</si>
  <si>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</si>
  <si>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</si>
  <si>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</si>
  <si>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</si>
  <si>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</si>
  <si>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</si>
  <si>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</si>
  <si>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</si>
  <si>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</si>
  <si>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</si>
  <si>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</si>
  <si>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</si>
  <si>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</si>
  <si>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</si>
  <si>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</si>
  <si>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</si>
  <si>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</si>
  <si>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</si>
  <si>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</si>
  <si>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</si>
  <si>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</si>
  <si>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</si>
  <si>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</si>
  <si>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</si>
  <si>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</si>
  <si>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</si>
  <si>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</si>
  <si>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</si>
  <si>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</si>
  <si>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</si>
  <si>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</si>
  <si>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</si>
  <si>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</si>
  <si>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</si>
  <si>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</si>
  <si>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</si>
  <si>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</si>
  <si>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</si>
  <si>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</si>
  <si>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</si>
  <si>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</si>
  <si>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</si>
  <si>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</si>
  <si>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</si>
  <si>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</si>
  <si>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</si>
  <si>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</si>
  <si>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</si>
  <si>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</si>
  <si>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</si>
  <si>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</si>
  <si>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</si>
  <si>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</si>
  <si>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</si>
  <si>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</si>
  <si>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</si>
  <si>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</si>
  <si>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</si>
  <si>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</si>
  <si>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</si>
  <si>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</si>
  <si>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</si>
  <si>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</si>
  <si>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</si>
  <si>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</si>
  <si>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</si>
  <si>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</si>
  <si>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</si>
  <si>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</si>
  <si>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</si>
  <si>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</si>
  <si>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</si>
  <si>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</si>
  <si>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</si>
  <si>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</si>
  <si>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</si>
  <si>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</si>
  <si>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</si>
  <si>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</si>
  <si>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</si>
  <si>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</si>
  <si>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</si>
  <si>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</si>
  <si>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</si>
  <si>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</si>
  <si>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</si>
  <si>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</si>
  <si>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</si>
  <si>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</si>
  <si>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</si>
  <si>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</si>
  <si>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</si>
  <si>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</si>
  <si>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</si>
  <si>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</si>
  <si>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</si>
  <si>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</si>
  <si>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</si>
  <si>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</si>
  <si>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</si>
  <si>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</si>
  <si>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</si>
  <si>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</si>
  <si>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</si>
  <si>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</si>
  <si>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</si>
  <si>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</si>
  <si>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</si>
  <si>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</si>
  <si>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</si>
  <si>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</si>
  <si>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</si>
  <si>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</si>
  <si>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</si>
  <si>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</si>
  <si>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</si>
  <si>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</si>
  <si>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</si>
  <si>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</si>
  <si>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</si>
  <si>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</si>
  <si>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</si>
  <si>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</si>
  <si>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</si>
  <si>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</si>
  <si>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</si>
  <si>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</si>
  <si>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</si>
  <si>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</si>
  <si>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</si>
  <si>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</si>
  <si>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</si>
  <si>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</si>
  <si>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</si>
  <si>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</si>
  <si>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</si>
  <si>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</si>
  <si>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</si>
  <si>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</si>
  <si>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</si>
  <si>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</si>
  <si>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</si>
  <si>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</si>
  <si>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</si>
  <si>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</si>
  <si>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</si>
  <si>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</si>
  <si>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</si>
  <si>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</si>
  <si>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</si>
  <si>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</si>
  <si>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</si>
  <si>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</si>
  <si>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</si>
  <si>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</si>
  <si>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</si>
  <si>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</si>
  <si>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</si>
  <si>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</si>
  <si>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</si>
  <si>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</si>
  <si>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</si>
  <si>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</si>
  <si>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</si>
  <si>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</si>
  <si>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</si>
  <si>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</si>
  <si>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</si>
  <si>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</si>
  <si>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</si>
  <si>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</si>
  <si>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</si>
  <si>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</si>
  <si>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</si>
  <si>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</si>
  <si>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</si>
  <si>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</si>
  <si>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</si>
  <si>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</si>
  <si>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</si>
  <si>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</si>
  <si>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</si>
  <si>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</si>
  <si>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</si>
  <si>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</si>
  <si>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</si>
  <si>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</si>
  <si>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</si>
  <si>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</si>
  <si>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</si>
  <si>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</si>
  <si>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</si>
  <si>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</si>
  <si>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</si>
  <si>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</si>
  <si>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</si>
  <si>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</si>
  <si>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</si>
  <si>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</si>
  <si>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</si>
  <si>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</si>
  <si>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</si>
  <si>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</si>
  <si>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</si>
  <si>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</si>
  <si>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</si>
  <si>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</si>
  <si>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</si>
  <si>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</si>
  <si>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</si>
  <si>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</si>
  <si>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</si>
  <si>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</si>
  <si>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</si>
  <si>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</si>
  <si>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</si>
  <si>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</si>
  <si>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</si>
  <si>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</si>
  <si>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</si>
  <si>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</si>
  <si>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</si>
  <si>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</si>
  <si>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</si>
  <si>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</si>
  <si>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</si>
  <si>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</si>
  <si>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</si>
  <si>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</si>
  <si>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</si>
  <si>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</si>
  <si>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</si>
  <si>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</si>
  <si>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</si>
  <si>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</si>
  <si>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</si>
  <si>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</si>
  <si>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</si>
  <si>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</si>
  <si>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</si>
  <si>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</si>
  <si>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</si>
  <si>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</si>
  <si>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</si>
  <si>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</si>
  <si>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</si>
  <si>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</si>
  <si>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</si>
  <si>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</si>
  <si>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</si>
  <si>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</si>
  <si>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</si>
  <si>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</si>
  <si>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</si>
  <si>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</si>
  <si>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</si>
  <si>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</si>
  <si>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</si>
  <si>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</si>
  <si>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</si>
  <si>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</si>
  <si>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</si>
  <si>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</si>
  <si>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</si>
  <si>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</si>
  <si>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</si>
  <si>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</si>
  <si>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</si>
  <si>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</si>
  <si>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</si>
  <si>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</si>
  <si>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</si>
  <si>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</si>
  <si>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</si>
  <si>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</si>
  <si>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</si>
  <si>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</si>
  <si>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</si>
  <si>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</si>
  <si>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</si>
  <si>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</si>
  <si>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</si>
  <si>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</si>
  <si>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</si>
  <si>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</si>
  <si>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</si>
  <si>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</si>
  <si>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</si>
  <si>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</si>
  <si>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</si>
  <si>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</si>
  <si>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</si>
  <si>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</si>
  <si>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</si>
  <si>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</si>
  <si>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</si>
  <si>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</si>
  <si>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</si>
  <si>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</si>
  <si>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</si>
  <si>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</si>
  <si>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</si>
  <si>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</si>
  <si>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</si>
  <si>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</si>
  <si>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</si>
  <si>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</si>
  <si>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</si>
  <si>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</si>
  <si>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</si>
  <si>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</si>
  <si>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</si>
  <si>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</si>
  <si>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</si>
  <si>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</si>
  <si>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</si>
  <si>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</si>
  <si>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</si>
  <si>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</si>
  <si>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</si>
  <si>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</si>
  <si>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</si>
  <si>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</si>
  <si>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</si>
  <si>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</si>
  <si>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</si>
  <si>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</si>
  <si>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</si>
  <si>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</si>
  <si>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</si>
  <si>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</si>
  <si>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</si>
  <si>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</si>
  <si>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</si>
  <si>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</si>
  <si>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</si>
  <si>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</si>
  <si>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</si>
  <si>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</si>
  <si>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</si>
  <si>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</si>
  <si>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</si>
  <si>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</si>
  <si>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</si>
  <si>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</si>
  <si>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</si>
  <si>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</si>
  <si>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</si>
  <si>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</si>
  <si>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</si>
  <si>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</si>
  <si>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</si>
  <si>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</si>
  <si>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</si>
  <si>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</si>
  <si>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</si>
  <si>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</si>
  <si>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</si>
  <si>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</si>
  <si>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</si>
  <si>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</si>
  <si>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</si>
  <si>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</si>
  <si>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</si>
  <si>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</si>
  <si>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</si>
  <si>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</si>
  <si>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</si>
  <si>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</si>
  <si>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</si>
  <si>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</si>
  <si>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</si>
  <si>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</si>
  <si>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</si>
  <si>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</si>
  <si>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</si>
  <si>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</si>
  <si>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</si>
  <si>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</si>
  <si>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</si>
  <si>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</si>
  <si>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</si>
  <si>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</si>
  <si>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</si>
  <si>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</si>
  <si>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</si>
  <si>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</si>
  <si>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</si>
  <si>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</si>
  <si>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</si>
  <si>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</si>
  <si>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</si>
  <si>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</si>
  <si>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</si>
  <si>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</si>
  <si>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</si>
  <si>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</si>
  <si>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</si>
  <si>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</si>
  <si>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</si>
  <si>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</si>
  <si>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</si>
  <si>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</si>
  <si>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</si>
  <si>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</si>
  <si>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</si>
  <si>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</si>
  <si>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</si>
  <si>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</si>
  <si>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</si>
  <si>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</si>
  <si>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</si>
  <si>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</si>
  <si>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</si>
  <si>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</si>
  <si>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</si>
  <si>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</si>
  <si>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</si>
  <si>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</si>
  <si>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</si>
  <si>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</si>
  <si>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</si>
  <si>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</si>
  <si>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</si>
  <si>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</si>
  <si>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</si>
  <si>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</si>
  <si>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</si>
  <si>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</si>
  <si>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</si>
  <si>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</si>
  <si>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</si>
  <si>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</si>
  <si>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</si>
  <si>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</si>
  <si>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</si>
  <si>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</si>
  <si>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</si>
  <si>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</si>
  <si>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</si>
  <si>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</si>
  <si>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</si>
  <si>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</si>
  <si>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</si>
  <si>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</si>
  <si>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</si>
  <si>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</si>
  <si>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</si>
  <si>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</si>
  <si>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</si>
  <si>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</si>
  <si>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</si>
  <si>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</si>
  <si>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</si>
  <si>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</si>
  <si>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</si>
  <si>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</si>
  <si>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</si>
  <si>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</si>
  <si>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</si>
  <si>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</si>
  <si>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</si>
  <si>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</si>
  <si>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</si>
  <si>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</si>
  <si>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</si>
  <si>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</si>
  <si>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</si>
  <si>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</si>
  <si>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</si>
  <si>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</si>
  <si>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</si>
  <si>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</si>
  <si>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</si>
  <si>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</si>
  <si>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</si>
  <si>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</si>
  <si>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</si>
  <si>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</si>
  <si>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</si>
  <si>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</si>
  <si>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</si>
  <si>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</si>
  <si>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</si>
  <si>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</si>
  <si>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</si>
  <si>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</si>
  <si>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</si>
  <si>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</si>
  <si>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</si>
  <si>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</si>
  <si>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</si>
  <si>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</si>
  <si>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</si>
  <si>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</si>
  <si>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</si>
  <si>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</si>
  <si>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</si>
  <si>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</si>
  <si>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</si>
  <si>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</si>
  <si>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</si>
  <si>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</si>
  <si>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</si>
  <si>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</si>
  <si>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</si>
  <si>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</si>
  <si>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</si>
  <si>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</si>
  <si>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</si>
  <si>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</si>
  <si>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</si>
  <si>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</si>
  <si>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</si>
  <si>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</si>
  <si>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</si>
  <si>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</si>
  <si>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</si>
  <si>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</si>
  <si>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</si>
  <si>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</si>
  <si>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</si>
  <si>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</si>
  <si>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</si>
  <si>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</si>
  <si>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</si>
  <si>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</si>
  <si>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</si>
  <si>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</si>
  <si>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</si>
  <si>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</si>
  <si>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</si>
  <si>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</si>
  <si>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</si>
  <si>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</si>
  <si>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</si>
  <si>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</si>
  <si>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</si>
  <si>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</si>
  <si>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</si>
  <si>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</si>
  <si>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</si>
  <si>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</si>
  <si>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</si>
  <si>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</si>
  <si>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</si>
  <si>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</si>
  <si>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</si>
  <si>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</si>
  <si>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</si>
  <si>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</si>
  <si>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</si>
  <si>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</si>
  <si>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</si>
  <si>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</si>
  <si>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</si>
  <si>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</si>
  <si>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</si>
  <si>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</si>
  <si>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</si>
  <si>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</si>
  <si>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</si>
  <si>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</si>
  <si>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</si>
  <si>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</si>
  <si>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</si>
  <si>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</si>
  <si>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</si>
  <si>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</si>
  <si>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</si>
  <si>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</si>
  <si>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</si>
  <si>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</si>
  <si>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</si>
  <si>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</si>
  <si>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</si>
  <si>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</si>
  <si>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</si>
  <si>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</si>
  <si>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</si>
  <si>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</si>
  <si>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</si>
  <si>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</si>
  <si>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</si>
  <si>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</si>
  <si>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</si>
  <si>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</si>
  <si>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</si>
  <si>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</si>
  <si>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</si>
  <si>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</si>
  <si>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</si>
  <si>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</si>
  <si>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</si>
  <si>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</si>
  <si>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</si>
  <si>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</si>
  <si>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</si>
  <si>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</si>
  <si>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</si>
  <si>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</si>
  <si>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</si>
  <si>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</si>
  <si>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</si>
  <si>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</si>
  <si>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</si>
  <si>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</si>
  <si>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</si>
  <si>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</si>
  <si>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</si>
  <si>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</si>
  <si>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</si>
  <si>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</si>
  <si>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</si>
  <si>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</si>
  <si>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</si>
  <si>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</si>
  <si>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</si>
  <si>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</si>
  <si>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</si>
  <si>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</si>
  <si>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</si>
  <si>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</si>
  <si>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</si>
  <si>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</si>
  <si>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</si>
  <si>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</si>
  <si>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</si>
  <si>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</si>
  <si>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</si>
  <si>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</si>
  <si>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</si>
  <si>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</si>
  <si>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</si>
  <si>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</si>
  <si>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</si>
  <si>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</si>
  <si>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</si>
  <si>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</si>
  <si>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</si>
  <si>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</si>
  <si>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</si>
  <si>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</si>
  <si>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</si>
  <si>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</si>
  <si>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</si>
  <si>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</si>
  <si>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</si>
  <si>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</si>
  <si>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</si>
  <si>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</si>
  <si>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</si>
  <si>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</si>
  <si>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</si>
  <si>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</si>
  <si>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</si>
  <si>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</si>
  <si>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</si>
  <si>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</si>
  <si>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</si>
  <si>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</si>
  <si>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</si>
  <si>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</si>
  <si>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</si>
  <si>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</si>
  <si>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</si>
  <si>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</si>
  <si>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</si>
  <si>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</si>
  <si>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</si>
  <si>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</si>
  <si>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</si>
  <si>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</si>
  <si>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</si>
  <si>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</si>
  <si>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</si>
  <si>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</si>
  <si>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</si>
  <si>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</si>
  <si>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</si>
  <si>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</si>
  <si>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</si>
  <si>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</si>
  <si>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</si>
  <si>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</si>
  <si>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</si>
  <si>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</si>
  <si>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</si>
  <si>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</si>
  <si>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</si>
  <si>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</si>
  <si>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</si>
  <si>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</si>
  <si>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</si>
  <si>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</si>
  <si>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</si>
  <si>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</si>
  <si>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</si>
  <si>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</si>
  <si>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</si>
  <si>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</si>
  <si>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</si>
  <si>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</si>
  <si>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</si>
  <si>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</si>
  <si>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</si>
  <si>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</si>
  <si>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</si>
  <si>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</si>
  <si>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</si>
  <si>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</si>
  <si>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</si>
  <si>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</si>
  <si>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</si>
  <si>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</si>
  <si>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</si>
  <si>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</si>
  <si>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</si>
  <si>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</si>
  <si>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</si>
  <si>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</si>
  <si>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</si>
  <si>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</si>
  <si>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</si>
  <si>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</si>
  <si>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</si>
  <si>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</si>
  <si>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</si>
  <si>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</si>
  <si>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</si>
  <si>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</si>
  <si>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</si>
  <si>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</si>
  <si>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</si>
  <si>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</si>
  <si>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</si>
  <si>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</si>
  <si>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</si>
  <si>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</si>
  <si>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</si>
  <si>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</si>
  <si>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</si>
  <si>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</si>
  <si>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</si>
  <si>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</si>
  <si>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</si>
  <si>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</si>
  <si>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</si>
  <si>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</si>
  <si>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</si>
  <si>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</si>
  <si>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</si>
  <si>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</si>
  <si>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</si>
  <si>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</si>
  <si>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</si>
  <si>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</si>
  <si>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</si>
  <si>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</si>
  <si>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</si>
  <si>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</si>
  <si>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</si>
  <si>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</si>
  <si>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</si>
  <si>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</si>
  <si>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</si>
  <si>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</si>
  <si>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</si>
  <si>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</si>
  <si>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</si>
  <si>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</si>
  <si>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</si>
  <si>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</si>
  <si>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</si>
  <si>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</si>
  <si>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</si>
  <si>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</si>
  <si>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</si>
  <si>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</si>
  <si>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</si>
  <si>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</si>
  <si>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</si>
  <si>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</si>
  <si>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</si>
  <si>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</si>
  <si>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</si>
  <si>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</si>
  <si>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</si>
  <si>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</si>
  <si>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</si>
  <si>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</si>
  <si>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</si>
  <si>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</si>
  <si>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</si>
  <si>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</si>
  <si>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</si>
  <si>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</si>
  <si>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</si>
  <si>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</si>
  <si>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</si>
  <si>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</si>
  <si>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</si>
  <si>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</si>
  <si>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</si>
  <si>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</si>
  <si>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</si>
  <si>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</si>
  <si>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</si>
  <si>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</si>
  <si>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</si>
  <si>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</si>
  <si>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</si>
  <si>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</si>
  <si>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</si>
  <si>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</si>
  <si>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</si>
  <si>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</si>
  <si>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</si>
  <si>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</si>
  <si>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</si>
  <si>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</si>
  <si>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</si>
  <si>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</si>
  <si>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</si>
  <si>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</si>
  <si>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</si>
  <si>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</si>
  <si>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</si>
  <si>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</si>
  <si>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</si>
  <si>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</si>
  <si>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</si>
  <si>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</si>
  <si>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</si>
  <si>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</si>
  <si>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</si>
  <si>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</si>
  <si>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</si>
  <si>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</si>
  <si>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</si>
  <si>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</si>
  <si>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</si>
  <si>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</si>
  <si>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</si>
  <si>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</si>
  <si>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</si>
  <si>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</si>
  <si>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</si>
  <si>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</si>
  <si>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</si>
  <si>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</si>
  <si>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</si>
  <si>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</si>
  <si>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</si>
  <si>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</si>
  <si>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</si>
  <si>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</si>
  <si>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</si>
  <si>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</si>
  <si>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</si>
  <si>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</si>
  <si>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</si>
  <si>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</si>
  <si>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</si>
  <si>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</si>
  <si>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</si>
  <si>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</si>
  <si>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</si>
  <si>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</si>
  <si>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</si>
  <si>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</si>
  <si>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</si>
  <si>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</si>
  <si>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</si>
  <si>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</si>
  <si>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</si>
  <si>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</si>
  <si>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</si>
  <si>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</si>
  <si>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</si>
  <si>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</si>
  <si>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</si>
  <si>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</si>
  <si>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</si>
  <si>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</si>
  <si>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</si>
  <si>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</si>
  <si>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</si>
  <si>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</si>
  <si>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</si>
  <si>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</si>
  <si>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</si>
  <si>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</si>
  <si>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</si>
  <si>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</si>
  <si>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</si>
  <si>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</si>
  <si>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</si>
  <si>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</si>
  <si>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</si>
  <si>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</si>
  <si>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</si>
  <si>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</si>
  <si>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</si>
  <si>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</si>
  <si>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</si>
  <si>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</si>
  <si>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</si>
  <si>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</si>
  <si>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</si>
  <si>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</si>
  <si>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</si>
  <si>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</si>
  <si>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</si>
  <si>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</si>
  <si>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</si>
  <si>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</si>
  <si>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</si>
  <si>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</si>
  <si>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</si>
  <si>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</si>
  <si>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</si>
  <si>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</si>
  <si>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</si>
  <si>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</si>
  <si>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</si>
  <si>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</si>
  <si>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</si>
  <si>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</si>
  <si>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</si>
  <si>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</si>
  <si>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</si>
  <si>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</si>
  <si>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</si>
  <si>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</si>
  <si>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</si>
  <si>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</si>
  <si>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</si>
  <si>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</si>
  <si>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</si>
  <si>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</si>
  <si>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</si>
  <si>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</si>
  <si>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</si>
  <si>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</si>
  <si>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</si>
  <si>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</si>
  <si>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</si>
  <si>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</si>
  <si>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</si>
  <si>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</si>
  <si>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</si>
  <si>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</si>
  <si>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</si>
  <si>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</si>
  <si>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</si>
  <si>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</si>
  <si>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</si>
  <si>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</si>
  <si>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</si>
  <si>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</si>
  <si>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</si>
  <si>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</si>
  <si>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</si>
  <si>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</si>
  <si>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</si>
  <si>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</si>
  <si>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</si>
  <si>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</si>
  <si>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</si>
  <si>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</si>
  <si>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</si>
  <si>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</si>
  <si>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</si>
  <si>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</si>
  <si>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</si>
  <si>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</si>
  <si>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</si>
  <si>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</si>
  <si>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</si>
  <si>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</si>
  <si>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</si>
  <si>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</si>
  <si>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</si>
  <si>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</si>
  <si>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</si>
  <si>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</si>
  <si>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</si>
  <si>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</si>
  <si>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</si>
  <si>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</si>
  <si>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</si>
  <si>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</si>
  <si>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</si>
  <si>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</si>
  <si>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</si>
  <si>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</si>
  <si>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</si>
  <si>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</si>
  <si>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</si>
  <si>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</si>
  <si>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</si>
  <si>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</si>
  <si>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</si>
  <si>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</si>
  <si>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</si>
  <si>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</si>
  <si>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</si>
  <si>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</si>
  <si>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</si>
  <si>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</si>
  <si>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</si>
  <si>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</si>
  <si>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</si>
  <si>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</si>
  <si>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</si>
  <si>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</si>
  <si>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</si>
  <si>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</si>
  <si>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</si>
  <si>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</si>
  <si>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</si>
  <si>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</si>
  <si>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</si>
  <si>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</si>
  <si>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</si>
  <si>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</si>
  <si>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</si>
  <si>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</si>
  <si>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</si>
  <si>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</si>
  <si>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</si>
  <si>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</si>
  <si>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</si>
  <si>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</si>
  <si>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</si>
  <si>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</si>
  <si>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</si>
  <si>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</si>
  <si>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</si>
  <si>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</si>
  <si>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</si>
  <si>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</si>
  <si>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</si>
  <si>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</si>
  <si>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</si>
  <si>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</si>
  <si>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</si>
  <si>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</si>
  <si>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</si>
  <si>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</si>
  <si>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</si>
  <si>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</si>
  <si>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</si>
  <si>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</si>
  <si>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</si>
  <si>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</si>
  <si>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</si>
  <si>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</si>
  <si>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</si>
  <si>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</si>
  <si>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</si>
  <si>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</si>
  <si>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</si>
  <si>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</si>
  <si>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</si>
  <si>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</si>
  <si>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</si>
  <si>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</si>
  <si>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</si>
  <si>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</si>
  <si>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</si>
  <si>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</si>
  <si>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</si>
  <si>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</si>
  <si>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</si>
  <si>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</si>
  <si>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</si>
  <si>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</si>
  <si>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</si>
  <si>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</si>
  <si>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</si>
  <si>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</si>
  <si>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</si>
  <si>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</si>
  <si>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</si>
  <si>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</si>
  <si>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</si>
  <si>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</si>
  <si>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</si>
  <si>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</si>
  <si>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</si>
  <si>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</si>
  <si>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</si>
  <si>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</si>
  <si>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</si>
  <si>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</si>
  <si>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</si>
  <si>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</si>
  <si>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</si>
  <si>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</si>
  <si>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</si>
  <si>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</si>
  <si>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</si>
  <si>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</si>
  <si>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</si>
  <si>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</si>
  <si>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</si>
  <si>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</si>
  <si>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</si>
  <si>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</si>
  <si>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</si>
  <si>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</si>
  <si>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</si>
  <si>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</si>
  <si>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</si>
  <si>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</si>
  <si>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</si>
  <si>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</si>
  <si>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</si>
  <si>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</si>
  <si>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</si>
  <si>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</si>
  <si>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</si>
  <si>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</si>
  <si>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</si>
  <si>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</si>
  <si>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</si>
  <si>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</si>
  <si>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</si>
  <si>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</si>
  <si>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</si>
  <si>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</si>
  <si>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</si>
  <si>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</si>
  <si>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</si>
  <si>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</si>
  <si>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</si>
  <si>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</si>
  <si>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</si>
  <si>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</si>
  <si>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</si>
  <si>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</si>
  <si>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</si>
  <si>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</si>
  <si>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</si>
  <si>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</si>
  <si>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</si>
  <si>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</si>
  <si>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</si>
  <si>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</si>
  <si>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</si>
  <si>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</si>
  <si>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</si>
  <si>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</si>
  <si>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</si>
  <si>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</si>
  <si>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</si>
  <si>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</si>
  <si>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</si>
  <si>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</si>
  <si>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</si>
  <si>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</si>
  <si>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</si>
  <si>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</si>
  <si>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</si>
  <si>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</si>
  <si>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</si>
  <si>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</si>
  <si>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</si>
  <si>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</si>
  <si>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</si>
  <si>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</si>
  <si>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</si>
  <si>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</si>
  <si>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</si>
  <si>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</si>
  <si>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</si>
  <si>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</si>
  <si>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</si>
  <si>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</si>
  <si>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</si>
  <si>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</si>
  <si>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</si>
  <si>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</si>
  <si>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</si>
  <si>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</si>
  <si>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</si>
  <si>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</si>
  <si>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</si>
  <si>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</si>
  <si>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</si>
  <si>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</si>
  <si>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</si>
  <si>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</si>
  <si>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</si>
  <si>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</si>
  <si>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</si>
  <si>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</si>
  <si>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</si>
  <si>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</si>
  <si>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</si>
  <si>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</si>
  <si>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</si>
  <si>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</si>
  <si>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</si>
  <si>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</si>
  <si>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</si>
  <si>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</si>
  <si>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</si>
  <si>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</si>
  <si>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</si>
  <si>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</si>
  <si>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</si>
  <si>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</si>
  <si>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</si>
  <si>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</si>
  <si>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</si>
  <si>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</si>
  <si>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</si>
  <si>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</si>
  <si>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</si>
  <si>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</si>
  <si>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</si>
  <si>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</si>
  <si>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</si>
  <si>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</si>
  <si>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</si>
  <si>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</si>
  <si>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</si>
  <si>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</si>
  <si>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</si>
  <si>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</si>
  <si>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</si>
  <si>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</si>
  <si>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</si>
  <si>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</si>
  <si>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</si>
  <si>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</si>
  <si>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</si>
  <si>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</si>
  <si>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</si>
  <si>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</si>
  <si>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</si>
  <si>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</si>
  <si>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</si>
  <si>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</si>
  <si>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</si>
  <si>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</si>
  <si>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</si>
  <si>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</si>
  <si>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</si>
  <si>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</si>
  <si>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</si>
  <si>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</si>
  <si>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</si>
  <si>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</si>
  <si>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</si>
  <si>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</si>
  <si>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</si>
  <si>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</si>
  <si>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</si>
  <si>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</si>
  <si>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</si>
  <si>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</si>
  <si>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</si>
  <si>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</si>
  <si>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</si>
  <si>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</si>
  <si>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</si>
  <si>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</si>
  <si>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</si>
  <si>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</si>
  <si>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</si>
  <si>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</si>
  <si>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</si>
  <si>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</si>
  <si>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</si>
  <si>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</si>
  <si>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</si>
  <si>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</si>
  <si>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</si>
  <si>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</si>
  <si>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</si>
  <si>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</si>
  <si>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</si>
  <si>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</si>
  <si>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</si>
  <si>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</si>
  <si>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</si>
  <si>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</si>
  <si>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</si>
  <si>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</si>
  <si>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</si>
  <si>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</si>
  <si>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</si>
  <si>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</si>
  <si>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</si>
  <si>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</si>
  <si>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</si>
  <si>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</si>
  <si>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</si>
  <si>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</si>
  <si>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</si>
  <si>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</si>
  <si>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</si>
  <si>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</si>
  <si>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</si>
  <si>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</si>
  <si>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</si>
  <si>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</si>
  <si>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</si>
  <si>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</si>
  <si>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</si>
  <si>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</si>
  <si>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</si>
  <si>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</si>
  <si>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</si>
  <si>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</si>
  <si>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</si>
  <si>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</si>
  <si>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</si>
  <si>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</si>
  <si>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</si>
  <si>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</si>
  <si>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</si>
  <si>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</si>
  <si>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</si>
  <si>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</si>
  <si>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</si>
  <si>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</si>
  <si>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</si>
  <si>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</si>
  <si>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</si>
  <si>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</si>
  <si>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</si>
  <si>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</si>
  <si>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</si>
  <si>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</si>
  <si>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</si>
  <si>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</si>
  <si>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</si>
  <si>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</si>
  <si>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</si>
  <si>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</si>
  <si>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</si>
  <si>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</si>
  <si>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</si>
  <si>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</si>
  <si>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</si>
  <si>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</si>
  <si>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</si>
  <si>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</si>
  <si>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</si>
  <si>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</si>
  <si>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</si>
  <si>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</si>
  <si>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</si>
  <si>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</si>
  <si>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</si>
  <si>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</si>
  <si>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</si>
  <si>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</si>
  <si>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</si>
  <si>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</si>
  <si>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</si>
  <si>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</si>
  <si>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</si>
  <si>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</si>
  <si>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</si>
  <si>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</si>
  <si>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</si>
  <si>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</si>
  <si>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</si>
  <si>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</si>
  <si>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</si>
  <si>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</si>
  <si>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</si>
  <si>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</si>
  <si>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</si>
  <si>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</si>
  <si>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</si>
  <si>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</si>
  <si>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</si>
  <si>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</si>
  <si>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</si>
  <si>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</si>
  <si>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</si>
  <si>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</si>
  <si>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</si>
  <si>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</si>
  <si>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</si>
  <si>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</si>
  <si>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</si>
  <si>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</si>
  <si>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</si>
  <si>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</si>
  <si>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</si>
  <si>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</si>
  <si>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</si>
  <si>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</si>
  <si>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</si>
  <si>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</si>
  <si>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</si>
  <si>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</si>
  <si>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</si>
  <si>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</si>
  <si>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</si>
  <si>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</si>
  <si>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</si>
  <si>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</si>
  <si>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</si>
  <si>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</si>
  <si>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</si>
  <si>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</si>
  <si>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</si>
  <si>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</si>
  <si>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</si>
  <si>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</si>
  <si>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</si>
  <si>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</si>
  <si>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</si>
  <si>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</si>
  <si>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</si>
  <si>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</si>
  <si>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</si>
  <si>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</si>
  <si>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</si>
  <si>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</si>
  <si>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</si>
  <si>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</si>
  <si>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</si>
  <si>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</si>
  <si>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</si>
  <si>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</si>
  <si>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</si>
  <si>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</si>
  <si>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</si>
  <si>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</si>
  <si>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</si>
  <si>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</si>
  <si>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</si>
  <si>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</si>
  <si>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</si>
  <si>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</si>
  <si>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</si>
  <si>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</si>
  <si>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</si>
  <si>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</si>
  <si>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</si>
  <si>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</si>
  <si>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</si>
  <si>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</si>
  <si>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</si>
  <si>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</si>
  <si>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</si>
  <si>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</si>
  <si>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</si>
  <si>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</si>
  <si>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</si>
  <si>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</si>
  <si>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</si>
  <si>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</si>
  <si>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</si>
  <si>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</si>
  <si>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</si>
  <si>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</si>
  <si>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</si>
  <si>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</si>
  <si>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</si>
  <si>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</si>
  <si>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</si>
  <si>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</si>
  <si>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</si>
  <si>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</si>
  <si>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</si>
  <si>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</si>
  <si>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</si>
  <si>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</si>
  <si>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</si>
  <si>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</si>
  <si>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</si>
  <si>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</si>
  <si>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</si>
  <si>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</si>
  <si>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</si>
  <si>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</si>
  <si>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</si>
  <si>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</si>
  <si>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</si>
  <si>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</si>
  <si>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</si>
  <si>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</si>
  <si>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</si>
  <si>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</si>
  <si>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</si>
  <si>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</si>
  <si>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</si>
  <si>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</si>
  <si>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</si>
  <si>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</si>
  <si>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</si>
  <si>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</si>
  <si>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</si>
  <si>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</si>
  <si>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</si>
  <si>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</si>
  <si>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</si>
  <si>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</si>
  <si>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</si>
  <si>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</si>
  <si>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</si>
  <si>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</si>
  <si>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</si>
  <si>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</si>
  <si>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</si>
  <si>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</si>
  <si>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</si>
  <si>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</si>
  <si>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</si>
  <si>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</si>
  <si>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</si>
  <si>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</si>
  <si>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</si>
  <si>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</si>
  <si>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</si>
  <si>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</si>
  <si>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</si>
  <si>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</si>
  <si>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</si>
  <si>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</si>
  <si>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</si>
  <si>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</si>
  <si>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</si>
  <si>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</si>
  <si>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</si>
  <si>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</si>
  <si>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</si>
  <si>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</si>
  <si>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</si>
  <si>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</si>
  <si>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</si>
  <si>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</si>
  <si>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</si>
  <si>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</si>
  <si>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</si>
  <si>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</si>
  <si>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</si>
  <si>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</si>
  <si>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</si>
  <si>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</si>
  <si>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</si>
  <si>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</si>
  <si>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</si>
  <si>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</si>
  <si>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</si>
  <si>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</si>
  <si>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</si>
  <si>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</si>
  <si>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</si>
  <si>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</si>
  <si>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</si>
  <si>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</si>
  <si>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</si>
  <si>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</si>
  <si>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</si>
  <si>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</si>
  <si>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</si>
  <si>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</si>
  <si>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</si>
  <si>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</si>
  <si>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</si>
  <si>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</si>
  <si>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</si>
  <si>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</si>
  <si>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</si>
  <si>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</si>
  <si>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</si>
  <si>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</si>
  <si>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</si>
  <si>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</si>
  <si>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</si>
  <si>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</si>
  <si>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</si>
  <si>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</si>
  <si>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</si>
  <si>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</si>
  <si>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</si>
  <si>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</si>
  <si>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</si>
  <si>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</si>
  <si>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</si>
  <si>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</si>
  <si>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</si>
  <si>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</si>
  <si>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</si>
  <si>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</si>
  <si>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</si>
  <si>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</si>
  <si>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</si>
  <si>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</si>
  <si>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</si>
  <si>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</si>
  <si>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</si>
  <si>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</si>
  <si>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</si>
  <si>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</si>
  <si>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</si>
  <si>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</si>
  <si>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</si>
  <si>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</si>
  <si>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</si>
  <si>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</si>
  <si>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</si>
  <si>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</si>
  <si>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</si>
  <si>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</si>
  <si>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</si>
  <si>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</si>
  <si>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</si>
  <si>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</si>
  <si>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</si>
  <si>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</si>
  <si>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</si>
  <si>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</si>
  <si>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</si>
  <si>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</si>
  <si>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</si>
  <si>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</si>
  <si>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</si>
  <si>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</si>
  <si>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</si>
  <si>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</si>
  <si>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</si>
  <si>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</si>
  <si>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</si>
  <si>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</si>
  <si>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</si>
  <si>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</si>
  <si>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</si>
  <si>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</si>
  <si>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</si>
  <si>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</si>
  <si>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</si>
  <si>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</si>
  <si>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</si>
  <si>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</si>
  <si>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</si>
  <si>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</si>
  <si>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</si>
  <si>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</si>
  <si>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</si>
  <si>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</si>
  <si>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</si>
  <si>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</si>
  <si>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</si>
  <si>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</si>
  <si>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</si>
  <si>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</si>
  <si>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</si>
  <si>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</si>
  <si>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</si>
  <si>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</si>
  <si>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</si>
  <si>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</si>
  <si>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</si>
  <si>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</si>
  <si>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</si>
  <si>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</si>
  <si>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</si>
  <si>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</si>
  <si>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</si>
  <si>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</si>
  <si>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</si>
  <si>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</si>
  <si>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</si>
  <si>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</si>
  <si>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</si>
  <si>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</si>
  <si>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</si>
  <si>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</si>
  <si>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</si>
  <si>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</si>
  <si>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</si>
  <si>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</si>
  <si>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</si>
  <si>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</si>
  <si>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</si>
  <si>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</si>
  <si>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</si>
  <si>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</si>
  <si>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</si>
  <si>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</si>
  <si>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</si>
  <si>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</si>
  <si>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</si>
  <si>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</si>
  <si>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</si>
  <si>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</si>
  <si>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</si>
  <si>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</si>
  <si>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</si>
  <si>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</si>
  <si>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</si>
  <si>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</si>
  <si>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</si>
  <si>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</si>
  <si>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</si>
  <si>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</si>
  <si>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</si>
  <si>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</si>
  <si>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</si>
  <si>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</si>
  <si>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</si>
  <si>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</si>
  <si>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</si>
  <si>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</si>
  <si>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</si>
  <si>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</si>
  <si>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</si>
  <si>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</si>
  <si>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</si>
  <si>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</si>
  <si>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</si>
  <si>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</si>
  <si>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</si>
  <si>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</si>
  <si>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</si>
  <si>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</si>
  <si>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</si>
  <si>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</si>
  <si>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</si>
  <si>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</si>
  <si>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</si>
  <si>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</si>
  <si>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</si>
  <si>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</si>
  <si>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</si>
  <si>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</si>
  <si>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</si>
  <si>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</si>
  <si>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</si>
  <si>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</si>
  <si>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</si>
  <si>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</si>
  <si>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</si>
  <si>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</si>
  <si>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</si>
  <si>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</si>
  <si>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</si>
  <si>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</si>
  <si>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</si>
  <si>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</si>
  <si>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</si>
  <si>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</si>
  <si>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</si>
  <si>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</si>
  <si>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</si>
  <si>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</si>
  <si>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</si>
  <si>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</si>
  <si>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</si>
  <si>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</si>
  <si>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</si>
  <si>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</si>
  <si>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</si>
  <si>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</si>
  <si>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</si>
  <si>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</si>
  <si>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</si>
  <si>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</si>
  <si>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</si>
  <si>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</si>
  <si>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</si>
  <si>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</si>
  <si>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</si>
  <si>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</si>
  <si>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</si>
  <si>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</si>
  <si>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</si>
  <si>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</si>
  <si>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</si>
  <si>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</si>
  <si>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</si>
  <si>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</si>
  <si>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</si>
  <si>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</si>
  <si>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</si>
  <si>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</si>
  <si>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</si>
  <si>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</si>
  <si>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</si>
  <si>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</si>
  <si>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</si>
  <si>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</si>
  <si>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</si>
  <si>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</si>
  <si>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</si>
  <si>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</si>
  <si>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</si>
  <si>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</si>
  <si>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</si>
  <si>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</si>
  <si>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</si>
  <si>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</si>
  <si>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</si>
  <si>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</si>
  <si>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</si>
  <si>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</si>
  <si>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</si>
  <si>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</si>
  <si>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</si>
  <si>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</si>
  <si>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</si>
  <si>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</si>
  <si>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</si>
  <si>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</si>
  <si>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</si>
  <si>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</si>
  <si>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</si>
  <si>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</si>
  <si>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</si>
  <si>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</si>
  <si>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</si>
  <si>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</si>
  <si>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</si>
  <si>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</si>
  <si>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</si>
  <si>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</si>
  <si>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</si>
  <si>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</si>
  <si>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</si>
  <si>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</si>
  <si>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</si>
  <si>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</si>
  <si>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</si>
  <si>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</si>
  <si>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</si>
  <si>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</si>
  <si>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</si>
  <si>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</si>
  <si>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</si>
  <si>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</si>
  <si>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</si>
  <si>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</si>
  <si>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</si>
  <si>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</si>
  <si>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</si>
  <si>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</si>
  <si>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</si>
  <si>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</si>
  <si>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</si>
  <si>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</si>
  <si>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</si>
  <si>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</si>
  <si>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</si>
  <si>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</si>
  <si>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</si>
  <si>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</si>
  <si>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</si>
  <si>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</si>
  <si>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</si>
  <si>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</si>
  <si>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</si>
  <si>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</si>
  <si>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</si>
  <si>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</si>
  <si>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</si>
  <si>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</si>
  <si>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</si>
  <si>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</si>
  <si>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</si>
  <si>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</si>
  <si>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</si>
  <si>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</si>
  <si>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</si>
  <si>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</si>
  <si>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</si>
  <si>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</si>
  <si>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</si>
  <si>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</si>
  <si>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</si>
  <si>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</si>
  <si>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</si>
  <si>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</si>
  <si>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</si>
  <si>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</si>
  <si>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</si>
  <si>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</si>
  <si>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</si>
  <si>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</si>
  <si>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</si>
  <si>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</si>
  <si>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</si>
  <si>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</si>
  <si>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</si>
  <si>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</si>
  <si>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</si>
  <si>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</si>
  <si>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</si>
  <si>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</si>
  <si>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</si>
  <si>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</si>
  <si>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</si>
  <si>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</si>
  <si>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</si>
  <si>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</si>
  <si>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</si>
  <si>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</si>
  <si>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</si>
  <si>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</si>
  <si>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</si>
  <si>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</si>
  <si>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</si>
  <si>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</si>
  <si>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</si>
  <si>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</si>
  <si>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</si>
  <si>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</si>
  <si>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</si>
  <si>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</si>
  <si>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</si>
  <si>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</si>
  <si>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</si>
  <si>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</si>
  <si>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</si>
  <si>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</si>
  <si>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</si>
  <si>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</si>
  <si>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</si>
  <si>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</si>
  <si>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</si>
  <si>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</si>
  <si>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</si>
  <si>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</si>
  <si>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</si>
  <si>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</si>
  <si>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</si>
  <si>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</si>
  <si>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</si>
  <si>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</si>
  <si>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</si>
  <si>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</si>
  <si>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</si>
  <si>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</si>
  <si>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</si>
  <si>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</si>
  <si>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</si>
  <si>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</si>
  <si>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</si>
  <si>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</si>
  <si>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</si>
  <si>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</si>
  <si>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</si>
  <si>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</si>
  <si>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</si>
  <si>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</si>
  <si>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</si>
  <si>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</si>
  <si>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</si>
  <si>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</si>
  <si>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</si>
  <si>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</si>
  <si>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</si>
  <si>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</si>
  <si>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</si>
  <si>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</si>
  <si>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</si>
  <si>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</si>
  <si>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</si>
  <si>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</si>
  <si>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</si>
  <si>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</si>
  <si>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</si>
  <si>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</si>
  <si>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</si>
  <si>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</si>
  <si>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</si>
  <si>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</si>
  <si>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</si>
  <si>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</si>
  <si>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</si>
  <si>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</si>
  <si>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</si>
  <si>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</si>
  <si>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</si>
  <si>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</si>
  <si>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</si>
  <si>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</si>
  <si>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</si>
  <si>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</si>
  <si>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</si>
  <si>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</si>
  <si>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</si>
  <si>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</si>
  <si>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</si>
  <si>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</si>
  <si>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</si>
  <si>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</si>
  <si>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</si>
  <si>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</si>
  <si>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</si>
  <si>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</si>
  <si>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</si>
  <si>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</si>
  <si>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</si>
  <si>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</si>
  <si>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</si>
  <si>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</si>
  <si>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</si>
  <si>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</si>
  <si>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</si>
  <si>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</si>
  <si>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</si>
  <si>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</si>
  <si>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</si>
  <si>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</si>
  <si>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</si>
  <si>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</si>
  <si>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</si>
  <si>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</si>
  <si>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</si>
  <si>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</si>
  <si>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</si>
  <si>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</si>
  <si>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</si>
  <si>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</si>
  <si>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</si>
  <si>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</si>
  <si>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</si>
  <si>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</si>
  <si>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</si>
  <si>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</si>
  <si>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</si>
  <si>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</si>
  <si>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</si>
  <si>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</si>
  <si>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</si>
  <si>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</si>
  <si>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</si>
  <si>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</si>
  <si>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</si>
  <si>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</si>
  <si>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</si>
  <si>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</si>
  <si>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</si>
  <si>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</si>
  <si>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</si>
  <si>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</si>
  <si>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</si>
  <si>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</si>
  <si>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</si>
  <si>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</si>
  <si>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</si>
  <si>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</si>
  <si>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</si>
  <si>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</si>
  <si>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</si>
  <si>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</si>
  <si>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</si>
  <si>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</si>
  <si>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</si>
  <si>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</si>
  <si>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</si>
  <si>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</si>
  <si>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</si>
  <si>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</si>
  <si>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</si>
  <si>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</si>
  <si>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</si>
  <si>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</si>
  <si>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</si>
  <si>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</si>
  <si>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</si>
  <si>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</si>
  <si>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</si>
  <si>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</si>
  <si>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</si>
  <si>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</si>
  <si>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</si>
  <si>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</si>
  <si>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</si>
  <si>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</si>
  <si>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</si>
  <si>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</si>
  <si>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</si>
  <si>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</si>
  <si>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</si>
  <si>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</si>
  <si>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</si>
  <si>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</si>
  <si>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</si>
  <si>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</si>
  <si>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</si>
  <si>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</si>
  <si>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</si>
  <si>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</si>
  <si>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</si>
  <si>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</si>
  <si>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</si>
  <si>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</si>
  <si>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</si>
  <si>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</si>
  <si>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</si>
  <si>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</si>
  <si>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</si>
  <si>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</si>
  <si>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</si>
  <si>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</si>
  <si>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</si>
  <si>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</si>
  <si>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</si>
  <si>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</si>
  <si>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</si>
  <si>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</si>
  <si>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</si>
  <si>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</si>
  <si>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</si>
  <si>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</si>
  <si>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</si>
  <si>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</si>
  <si>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</si>
  <si>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</si>
  <si>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</si>
  <si>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</si>
  <si>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</si>
  <si>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</si>
  <si>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</si>
  <si>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</si>
  <si>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</si>
  <si>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</si>
  <si>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</si>
  <si>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</si>
  <si>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</si>
  <si>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</si>
  <si>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</si>
  <si>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</si>
  <si>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</si>
  <si>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</si>
  <si>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</si>
  <si>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</si>
  <si>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</si>
  <si>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</si>
  <si>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</si>
  <si>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</si>
  <si>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</si>
  <si>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</si>
  <si>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</si>
  <si>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</si>
  <si>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</si>
  <si>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</si>
  <si>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</si>
  <si>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</si>
  <si>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</si>
  <si>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</si>
  <si>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</si>
  <si>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</si>
  <si>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</si>
  <si>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</si>
  <si>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</si>
  <si>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</si>
  <si>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</si>
  <si>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</si>
  <si>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</si>
  <si>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</si>
  <si>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</si>
  <si>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</si>
  <si>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</si>
  <si>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</si>
  <si>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</si>
  <si>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</si>
  <si>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</si>
  <si>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</si>
  <si>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</si>
  <si>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</si>
  <si>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</si>
  <si>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</si>
  <si>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</si>
  <si>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</si>
  <si>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</si>
  <si>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</si>
  <si>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</si>
  <si>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</si>
  <si>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</si>
  <si>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</si>
  <si>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</si>
  <si>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</si>
  <si>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</si>
  <si>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</si>
  <si>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</si>
  <si>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</si>
  <si>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</si>
  <si>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</si>
  <si>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</si>
  <si>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</si>
  <si>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</si>
  <si>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</si>
  <si>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</si>
  <si>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</si>
  <si>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</si>
  <si>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</si>
  <si>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</si>
  <si>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</si>
  <si>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</si>
  <si>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</si>
  <si>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</si>
  <si>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</si>
  <si>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</si>
  <si>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</si>
  <si>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</si>
  <si>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</si>
  <si>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</si>
  <si>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</si>
  <si>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</si>
  <si>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</si>
  <si>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</si>
  <si>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</si>
  <si>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</si>
  <si>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</si>
  <si>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</si>
  <si>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</si>
  <si>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</si>
  <si>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</si>
  <si>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</si>
  <si>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</si>
  <si>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</si>
  <si>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</si>
  <si>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</si>
  <si>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</si>
  <si>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</si>
  <si>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</si>
  <si>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</si>
  <si>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</si>
  <si>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</si>
  <si>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</si>
  <si>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</si>
  <si>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</si>
  <si>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</si>
  <si>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</si>
  <si>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</si>
  <si>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</si>
  <si>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</si>
  <si>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</si>
  <si>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</si>
  <si>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</si>
  <si>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</si>
  <si>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</si>
  <si>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</si>
  <si>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</si>
  <si>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</si>
  <si>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</si>
  <si>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</si>
  <si>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</si>
  <si>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</si>
  <si>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</si>
  <si>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</si>
  <si>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</si>
  <si>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</si>
  <si>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</si>
  <si>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</si>
  <si>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</si>
  <si>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</si>
  <si>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</si>
  <si>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</si>
  <si>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</si>
  <si>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</si>
  <si>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</si>
  <si>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</si>
  <si>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</si>
  <si>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</si>
  <si>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</si>
  <si>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</si>
  <si>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</si>
  <si>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</si>
  <si>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</si>
  <si>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</si>
  <si>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</si>
  <si>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</si>
  <si>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</si>
  <si>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</si>
  <si>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</si>
  <si>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</si>
  <si>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</si>
  <si>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</si>
  <si>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</si>
  <si>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</si>
  <si>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</si>
  <si>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</si>
  <si>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</si>
  <si>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</si>
  <si>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</si>
  <si>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</si>
  <si>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</si>
  <si>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</si>
  <si>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</si>
  <si>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</si>
  <si>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</si>
  <si>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</si>
  <si>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</si>
  <si>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</si>
  <si>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</si>
  <si>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</si>
  <si>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</si>
  <si>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</si>
  <si>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</si>
  <si>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</si>
  <si>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</si>
  <si>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</si>
  <si>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</si>
  <si>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</si>
  <si>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</si>
  <si>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</si>
  <si>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</si>
  <si>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</si>
  <si>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</si>
  <si>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</si>
  <si>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</si>
  <si>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</si>
  <si>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</si>
  <si>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</si>
  <si>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</si>
  <si>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</si>
  <si>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</si>
  <si>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</si>
  <si>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</si>
  <si>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</si>
  <si>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</si>
  <si>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</si>
  <si>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</si>
  <si>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</si>
  <si>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</si>
  <si>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</si>
  <si>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</si>
  <si>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</si>
  <si>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</si>
  <si>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</si>
  <si>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</si>
  <si>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</si>
  <si>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</si>
  <si>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</si>
  <si>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</si>
  <si>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</si>
  <si>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</si>
  <si>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</si>
  <si>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</si>
  <si>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</si>
  <si>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</si>
  <si>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</si>
  <si>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</si>
  <si>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</si>
  <si>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</si>
  <si>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</si>
  <si>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</si>
  <si>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</si>
  <si>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</si>
  <si>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</si>
  <si>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</si>
  <si>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</si>
  <si>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</si>
  <si>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</si>
  <si>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</si>
  <si>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</si>
  <si>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</si>
  <si>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</si>
  <si>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</si>
  <si>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</si>
  <si>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</si>
  <si>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</si>
  <si>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</si>
  <si>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</si>
  <si>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</si>
  <si>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</si>
  <si>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</si>
  <si>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</si>
  <si>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</si>
  <si>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</si>
  <si>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</si>
  <si>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</si>
  <si>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</si>
  <si>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</si>
  <si>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</si>
  <si>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</si>
  <si>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</si>
  <si>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</si>
  <si>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</si>
  <si>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</si>
  <si>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</si>
  <si>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</si>
  <si>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</si>
  <si>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</si>
  <si>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</si>
  <si>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</si>
  <si>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</si>
  <si>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</si>
  <si>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</si>
  <si>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</si>
  <si>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</si>
  <si>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</si>
  <si>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</si>
  <si>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</si>
  <si>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</si>
  <si>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</si>
  <si>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</si>
  <si>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</si>
  <si>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</si>
  <si>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</si>
  <si>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</si>
  <si>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</si>
  <si>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</si>
  <si>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</si>
  <si>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</si>
  <si>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</si>
  <si>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</si>
  <si>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</si>
  <si>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</si>
  <si>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</si>
  <si>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</si>
  <si>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</si>
  <si>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</si>
  <si>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</si>
  <si>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</si>
  <si>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</si>
  <si>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</si>
  <si>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</si>
  <si>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</si>
  <si>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</si>
  <si>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</si>
  <si>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</si>
  <si>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</si>
  <si>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</si>
  <si>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</si>
  <si>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</si>
  <si>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</si>
  <si>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</si>
  <si>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</si>
  <si>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</si>
  <si>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</si>
  <si>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</si>
  <si>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</si>
  <si>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</si>
  <si>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</si>
  <si>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</si>
  <si>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</si>
  <si>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</si>
  <si>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</si>
  <si>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</si>
  <si>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</si>
  <si>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</si>
  <si>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</si>
  <si>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</si>
  <si>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</si>
  <si>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</si>
  <si>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</si>
  <si>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</si>
  <si>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</si>
  <si>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</si>
  <si>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</si>
  <si>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</si>
  <si>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</si>
  <si>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</si>
  <si>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</si>
  <si>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</si>
  <si>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</si>
  <si>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</si>
  <si>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</si>
  <si>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</si>
  <si>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</si>
  <si>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</si>
  <si>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</si>
  <si>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</si>
  <si>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</si>
  <si>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</si>
  <si>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</si>
  <si>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</si>
  <si>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</si>
  <si>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</si>
  <si>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</si>
  <si>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</si>
  <si>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</si>
  <si>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</si>
  <si>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</si>
  <si>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</si>
  <si>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</si>
  <si>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</si>
  <si>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</si>
  <si>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</si>
  <si>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</si>
  <si>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</si>
  <si>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</si>
  <si>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</si>
  <si>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</si>
  <si>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</si>
  <si>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</si>
  <si>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</si>
  <si>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</si>
  <si>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</si>
  <si>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</si>
  <si>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</si>
  <si>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</si>
  <si>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</si>
  <si>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</si>
  <si>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</si>
  <si>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</si>
  <si>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</si>
  <si>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</si>
  <si>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</si>
  <si>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</si>
  <si>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</si>
  <si>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</si>
  <si>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</si>
  <si>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</si>
  <si>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</si>
  <si>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</si>
  <si>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</si>
  <si>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</si>
  <si>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</si>
  <si>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</si>
  <si>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</si>
  <si>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</si>
  <si>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</si>
  <si>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</si>
  <si>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</si>
  <si>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</si>
  <si>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</si>
  <si>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</si>
  <si>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</si>
  <si>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</si>
  <si>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</si>
  <si>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</si>
  <si>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</si>
  <si>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</si>
  <si>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</si>
  <si>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</si>
  <si>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</si>
  <si>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</si>
  <si>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</si>
  <si>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</si>
  <si>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</si>
  <si>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</si>
  <si>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</si>
  <si>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</si>
  <si>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</si>
  <si>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</si>
  <si>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</si>
  <si>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</si>
  <si>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</si>
  <si>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</si>
  <si>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</si>
  <si>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</si>
  <si>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</si>
  <si>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</si>
  <si>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</si>
  <si>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</si>
  <si>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</si>
  <si>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</si>
  <si>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</si>
  <si>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</si>
  <si>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</si>
  <si>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</si>
  <si>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</si>
  <si>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</si>
  <si>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</si>
  <si>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</si>
  <si>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</si>
  <si>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</si>
  <si>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</si>
  <si>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</si>
  <si>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</si>
  <si>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</si>
  <si>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</si>
  <si>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</si>
  <si>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</si>
  <si>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</si>
  <si>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</si>
  <si>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</si>
  <si>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</si>
  <si>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</si>
  <si>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</si>
  <si>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</si>
  <si>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</si>
  <si>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</si>
  <si>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</si>
  <si>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</si>
  <si>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</si>
  <si>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</si>
  <si>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</si>
  <si>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</si>
  <si>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</si>
  <si>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</si>
  <si>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</si>
  <si>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</si>
  <si>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</si>
  <si>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</si>
  <si>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</si>
  <si>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</si>
  <si>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</si>
  <si>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</si>
  <si>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</si>
  <si>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</si>
  <si>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</si>
  <si>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</si>
  <si>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</si>
  <si>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</si>
  <si>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</si>
  <si>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</si>
  <si>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</si>
  <si>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</si>
  <si>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</si>
  <si>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</si>
  <si>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</si>
  <si>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</si>
  <si>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</si>
  <si>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</si>
  <si>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</si>
  <si>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</si>
  <si>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</si>
  <si>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</si>
  <si>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</si>
  <si>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</si>
  <si>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</si>
  <si>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</si>
  <si>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</si>
  <si>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</si>
  <si>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</si>
  <si>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</si>
  <si>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</si>
  <si>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</si>
  <si>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</si>
  <si>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</si>
  <si>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</si>
  <si>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</si>
  <si>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</si>
  <si>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</si>
  <si>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</si>
  <si>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</si>
  <si>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</si>
  <si>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</si>
  <si>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</si>
  <si>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</si>
  <si>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</si>
  <si>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</si>
  <si>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</si>
  <si>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</si>
  <si>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</si>
  <si>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</si>
  <si>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</si>
  <si>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</si>
  <si>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</si>
  <si>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</si>
  <si>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</si>
  <si>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</si>
  <si>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</si>
  <si>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</si>
  <si>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</si>
  <si>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</si>
  <si>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</si>
  <si>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</si>
  <si>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</si>
  <si>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</si>
  <si>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</si>
  <si>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</si>
  <si>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</si>
  <si>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</si>
  <si>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</si>
  <si>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</si>
  <si>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</si>
  <si>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</si>
  <si>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</si>
  <si>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</si>
  <si>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</si>
  <si>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</si>
  <si>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</si>
  <si>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</si>
  <si>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</si>
  <si>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</si>
  <si>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</si>
  <si>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</si>
  <si>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</si>
  <si>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</si>
  <si>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</si>
  <si>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</si>
  <si>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</si>
  <si>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</si>
  <si>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</si>
  <si>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</si>
  <si>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</si>
  <si>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</si>
  <si>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</si>
  <si>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</si>
  <si>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</si>
  <si>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</si>
  <si>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</si>
  <si>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</si>
  <si>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</si>
  <si>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</si>
  <si>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</si>
  <si>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</si>
  <si>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</si>
  <si>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</si>
  <si>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</si>
  <si>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</si>
  <si>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</si>
  <si>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</si>
  <si>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</si>
  <si>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</si>
  <si>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</si>
  <si>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</si>
  <si>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</si>
  <si>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</si>
  <si>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</si>
  <si>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</si>
  <si>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</si>
  <si>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</si>
  <si>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</si>
  <si>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</si>
  <si>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</si>
  <si>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</si>
  <si>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</si>
  <si>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</si>
  <si>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</si>
  <si>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</si>
  <si>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</si>
  <si>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</si>
  <si>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</si>
  <si>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</si>
  <si>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</si>
  <si>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</si>
  <si>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</si>
  <si>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</si>
  <si>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</si>
  <si>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</si>
  <si>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</si>
  <si>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</si>
  <si>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</si>
  <si>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</si>
  <si>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</si>
  <si>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</si>
  <si>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</si>
  <si>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</si>
  <si>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</si>
  <si>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</si>
  <si>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</si>
  <si>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</si>
  <si>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</si>
  <si>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</si>
  <si>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</si>
  <si>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</si>
  <si>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</si>
  <si>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</si>
  <si>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</si>
  <si>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</si>
  <si>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</si>
  <si>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</si>
  <si>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</si>
  <si>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</si>
  <si>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</si>
  <si>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</si>
  <si>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</si>
  <si>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</si>
  <si>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</si>
  <si>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</si>
  <si>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</si>
  <si>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</si>
  <si>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</si>
  <si>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</si>
  <si>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</si>
  <si>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</si>
  <si>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</si>
  <si>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</si>
  <si>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</si>
  <si>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</si>
  <si>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</si>
  <si>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</si>
  <si>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</si>
  <si>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</si>
  <si>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</si>
  <si>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</si>
  <si>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</si>
  <si>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</si>
  <si>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</si>
  <si>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</si>
  <si>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</si>
  <si>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</si>
  <si>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</si>
  <si>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</si>
  <si>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</si>
  <si>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</si>
  <si>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</si>
  <si>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</si>
  <si>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</si>
  <si>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</si>
  <si>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</si>
  <si>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</si>
  <si>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</si>
  <si>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</si>
  <si>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</si>
  <si>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</si>
  <si>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</si>
  <si>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</si>
  <si>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</si>
  <si>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</si>
  <si>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</si>
  <si>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</si>
  <si>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</si>
  <si>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</si>
  <si>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</si>
  <si>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</si>
  <si>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</si>
  <si>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</si>
  <si>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</si>
  <si>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</si>
  <si>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</si>
  <si>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</si>
  <si>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</si>
  <si>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</si>
  <si>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</si>
  <si>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</si>
  <si>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</si>
  <si>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</si>
  <si>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</si>
  <si>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</si>
  <si>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</si>
  <si>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</si>
  <si>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</si>
  <si>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</si>
  <si>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</si>
  <si>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</si>
  <si>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</si>
  <si>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</si>
  <si>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</si>
  <si>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</si>
  <si>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</si>
  <si>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</si>
  <si>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</si>
  <si>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</si>
  <si>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</si>
  <si>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</si>
  <si>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</si>
  <si>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</si>
  <si>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</si>
  <si>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</si>
  <si>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</si>
  <si>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</si>
  <si>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</si>
  <si>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</si>
  <si>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</si>
  <si>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</si>
  <si>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</si>
  <si>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</si>
  <si>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</si>
  <si>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</si>
  <si>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</si>
  <si>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</si>
  <si>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</si>
  <si>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</si>
  <si>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</si>
  <si>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</si>
  <si>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</si>
  <si>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</si>
  <si>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</si>
  <si>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</si>
  <si>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</si>
  <si>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</si>
  <si>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</si>
  <si>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</si>
  <si>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</si>
  <si>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</si>
  <si>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</si>
  <si>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</si>
  <si>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</si>
  <si>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</si>
  <si>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</si>
  <si>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</si>
  <si>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</si>
  <si>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</si>
  <si>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</si>
  <si>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</si>
  <si>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</si>
  <si>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</si>
  <si>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</si>
  <si>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</si>
  <si>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</si>
  <si>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</si>
  <si>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</si>
  <si>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</si>
  <si>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</si>
  <si>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</si>
  <si>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</si>
  <si>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</si>
  <si>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</si>
  <si>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</si>
  <si>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</si>
  <si>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</si>
  <si>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</si>
  <si>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</si>
  <si>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</si>
  <si>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</si>
  <si>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</si>
  <si>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</si>
  <si>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</si>
  <si>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</si>
  <si>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</si>
  <si>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</si>
  <si>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</si>
  <si>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</si>
  <si>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</si>
  <si>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</si>
  <si>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</si>
  <si>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</si>
  <si>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</si>
  <si>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</si>
  <si>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</si>
  <si>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</si>
  <si>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</si>
  <si>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</si>
  <si>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</si>
  <si>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</si>
  <si>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</si>
  <si>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</si>
  <si>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</si>
  <si>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</si>
  <si>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</si>
  <si>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</si>
  <si>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</si>
  <si>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</si>
  <si>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</si>
  <si>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</si>
  <si>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</si>
  <si>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</si>
  <si>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</si>
  <si>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</si>
  <si>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</si>
  <si>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</si>
  <si>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</si>
  <si>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</si>
  <si>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</si>
  <si>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</si>
  <si>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</si>
  <si>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</si>
  <si>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</si>
  <si>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</si>
  <si>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</si>
  <si>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</si>
  <si>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</si>
  <si>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</si>
  <si>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</si>
  <si>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</si>
  <si>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</si>
  <si>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</si>
  <si>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</si>
  <si>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</si>
  <si>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</si>
  <si>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</si>
  <si>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</si>
  <si>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</si>
  <si>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</si>
  <si>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</si>
  <si>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</si>
  <si>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</si>
  <si>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</si>
  <si>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</si>
  <si>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</si>
  <si>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</si>
  <si>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</si>
  <si>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</si>
  <si>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</si>
  <si>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</si>
  <si>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</si>
  <si>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</si>
  <si>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</si>
  <si>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</si>
  <si>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</si>
  <si>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</si>
  <si>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</si>
  <si>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</si>
  <si>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</si>
  <si>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</si>
  <si>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</si>
  <si>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</si>
  <si>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</si>
  <si>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</si>
  <si>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</si>
  <si>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</si>
  <si>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</si>
  <si>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</si>
  <si>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</si>
  <si>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</si>
  <si>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</si>
  <si>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</si>
  <si>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</si>
  <si>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</si>
  <si>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</si>
  <si>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</si>
  <si>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</si>
  <si>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</si>
  <si>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</si>
  <si>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</si>
  <si>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</si>
  <si>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</si>
  <si>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</si>
  <si>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</si>
  <si>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</si>
  <si>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</si>
  <si>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</si>
  <si>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</si>
  <si>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</si>
  <si>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</si>
  <si>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</si>
  <si>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</si>
  <si>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</si>
  <si>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</si>
  <si>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</si>
  <si>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</si>
  <si>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</si>
  <si>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</si>
  <si>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</si>
  <si>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</si>
  <si>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</si>
  <si>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</si>
  <si>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</si>
  <si>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</si>
  <si>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</si>
  <si>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</si>
  <si>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</si>
  <si>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</si>
  <si>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</si>
  <si>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</si>
  <si>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</si>
  <si>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</si>
  <si>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</si>
  <si>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</si>
  <si>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</si>
  <si>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</si>
  <si>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</si>
  <si>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</si>
  <si>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</si>
  <si>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</si>
  <si>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</si>
  <si>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</si>
  <si>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</si>
  <si>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</si>
  <si>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</si>
  <si>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</si>
  <si>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</si>
  <si>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</si>
  <si>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</si>
  <si>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</si>
  <si>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</si>
  <si>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</si>
  <si>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</si>
  <si>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</si>
  <si>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</si>
  <si>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</si>
  <si>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</si>
  <si>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</si>
  <si>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</si>
  <si>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</si>
  <si>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</si>
  <si>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</si>
  <si>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</si>
  <si>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</si>
  <si>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</si>
  <si>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</si>
  <si>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</si>
  <si>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</si>
  <si>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</si>
  <si>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</si>
  <si>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</si>
  <si>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</si>
  <si>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</si>
  <si>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</si>
  <si>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</si>
  <si>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</si>
  <si>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</si>
  <si>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</si>
  <si>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</si>
  <si>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</si>
  <si>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</si>
  <si>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</si>
  <si>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</si>
  <si>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</si>
  <si>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</si>
  <si>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</si>
  <si>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</si>
  <si>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</si>
  <si>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</si>
  <si>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</si>
  <si>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</si>
  <si>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</si>
  <si>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</si>
  <si>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</si>
  <si>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</si>
  <si>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</si>
  <si>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</si>
  <si>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</si>
  <si>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</si>
  <si>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</si>
  <si>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</si>
  <si>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</si>
  <si>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</si>
  <si>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</si>
  <si>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</si>
  <si>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</si>
  <si>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</si>
  <si>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</si>
  <si>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</si>
  <si>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</si>
  <si>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</si>
  <si>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</si>
  <si>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</si>
  <si>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</si>
  <si>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</si>
  <si>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</si>
  <si>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</si>
  <si>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</si>
  <si>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</si>
  <si>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</si>
  <si>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</si>
  <si>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</si>
  <si>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</si>
  <si>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</si>
  <si>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</si>
  <si>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</si>
  <si>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</si>
  <si>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</si>
  <si>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</si>
  <si>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</si>
  <si>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</si>
  <si>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</si>
  <si>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</si>
  <si>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</si>
  <si>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</si>
  <si>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</si>
  <si>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</si>
  <si>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</si>
  <si>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</si>
  <si>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</si>
  <si>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</si>
  <si>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</si>
  <si>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</si>
  <si>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</si>
  <si>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</si>
  <si>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</si>
  <si>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</si>
  <si>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</si>
  <si>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</si>
  <si>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</si>
  <si>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</si>
  <si>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</si>
  <si>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</si>
  <si>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</si>
  <si>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</si>
  <si>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</si>
  <si>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</si>
  <si>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</si>
  <si>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</si>
  <si>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</si>
  <si>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</si>
  <si>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</si>
  <si>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</si>
  <si>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</si>
  <si>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</si>
  <si>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</si>
  <si>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</si>
  <si>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</si>
  <si>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</si>
  <si>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</si>
  <si>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</si>
  <si>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</si>
  <si>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</si>
  <si>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</si>
  <si>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</si>
  <si>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</si>
  <si>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</si>
  <si>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</si>
  <si>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</si>
  <si>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</si>
  <si>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</si>
  <si>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</si>
  <si>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</si>
  <si>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</si>
  <si>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</si>
  <si>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</si>
  <si>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</si>
  <si>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</si>
  <si>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</si>
  <si>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</si>
  <si>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</si>
  <si>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</si>
  <si>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</si>
  <si>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</si>
  <si>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</si>
  <si>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</si>
  <si>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</si>
  <si>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</si>
  <si>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</si>
  <si>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</si>
  <si>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</si>
  <si>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</si>
  <si>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</si>
  <si>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</si>
  <si>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</si>
  <si>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</si>
  <si>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</si>
  <si>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</si>
  <si>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</si>
  <si>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</si>
  <si>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</si>
  <si>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</si>
  <si>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</si>
  <si>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</si>
  <si>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</si>
  <si>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</si>
  <si>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</si>
  <si>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</si>
  <si>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</si>
  <si>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</si>
  <si>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</si>
  <si>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</si>
  <si>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</si>
  <si>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</si>
  <si>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</si>
  <si>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</si>
  <si>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</si>
  <si>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</si>
  <si>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</si>
  <si>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</si>
  <si>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</si>
  <si>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</si>
  <si>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</si>
  <si>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</si>
  <si>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</si>
  <si>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</si>
  <si>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</si>
  <si>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</si>
  <si>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</si>
  <si>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</si>
  <si>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</si>
  <si>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</si>
  <si>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</si>
  <si>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</si>
  <si>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</si>
  <si>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</si>
  <si>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</si>
  <si>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</si>
  <si>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</si>
  <si>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</si>
  <si>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</si>
  <si>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</si>
  <si>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</si>
  <si>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</si>
  <si>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</si>
  <si>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</si>
  <si>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</si>
  <si>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</si>
  <si>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</si>
  <si>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</si>
  <si>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</si>
  <si>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</si>
  <si>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</si>
  <si>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</si>
  <si>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</si>
  <si>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</si>
  <si>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</si>
  <si>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</si>
  <si>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</si>
  <si>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</si>
  <si>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</si>
  <si>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</si>
  <si>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</si>
  <si>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</si>
  <si>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</si>
  <si>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</si>
  <si>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</si>
  <si>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</si>
  <si>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</si>
  <si>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</si>
  <si>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</si>
  <si>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</si>
  <si>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</si>
  <si>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</si>
  <si>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</si>
  <si>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</si>
  <si>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</si>
  <si>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</si>
  <si>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</si>
  <si>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</si>
  <si>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</si>
  <si>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</si>
  <si>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</si>
  <si>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</si>
  <si>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</si>
  <si>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</si>
  <si>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</si>
  <si>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</si>
  <si>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</si>
  <si>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</si>
  <si>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</si>
  <si>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</si>
  <si>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</si>
  <si>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</si>
  <si>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</si>
  <si>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</si>
  <si>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</si>
  <si>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</si>
  <si>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</si>
  <si>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</si>
  <si>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</si>
  <si>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</si>
  <si>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</si>
  <si>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</si>
  <si>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</si>
  <si>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</si>
  <si>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</si>
  <si>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</si>
  <si>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</si>
  <si>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</si>
  <si>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</si>
  <si>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</si>
  <si>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</si>
  <si>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</si>
  <si>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</si>
  <si>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</si>
  <si>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</si>
  <si>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</si>
  <si>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</si>
  <si>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</si>
  <si>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</si>
  <si>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</si>
  <si>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</si>
  <si>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</si>
  <si>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</si>
  <si>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</si>
  <si>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</si>
  <si>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</si>
  <si>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</si>
  <si>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</si>
  <si>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</si>
  <si>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</si>
  <si>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</si>
  <si>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</si>
  <si>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</si>
  <si>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</si>
  <si>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</si>
  <si>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</si>
  <si>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</si>
  <si>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</si>
  <si>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</si>
  <si>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</si>
  <si>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</si>
  <si>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</si>
  <si>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</si>
  <si>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</si>
  <si>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</si>
  <si>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</si>
  <si>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</si>
  <si>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</si>
  <si>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</si>
  <si>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</si>
  <si>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</si>
  <si>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</si>
  <si>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</si>
  <si>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</si>
  <si>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</si>
  <si>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</si>
  <si>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</si>
  <si>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</si>
  <si>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</si>
  <si>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</si>
  <si>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</si>
  <si>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</si>
  <si>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</si>
  <si>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</si>
  <si>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</si>
  <si>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</si>
  <si>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</si>
  <si>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</si>
  <si>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</si>
  <si>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</si>
  <si>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</si>
  <si>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</si>
  <si>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</si>
  <si>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</si>
  <si>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</si>
  <si>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</si>
  <si>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</si>
  <si>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</si>
  <si>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</si>
  <si>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</si>
  <si>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</si>
  <si>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</si>
  <si>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</si>
  <si>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</si>
  <si>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</si>
  <si>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</si>
  <si>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</si>
  <si>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</si>
  <si>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</si>
  <si>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</si>
  <si>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</si>
  <si>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</si>
  <si>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</si>
  <si>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</si>
  <si>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</si>
  <si>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</si>
  <si>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</si>
  <si>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</si>
  <si>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</si>
  <si>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</si>
  <si>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</si>
  <si>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</si>
  <si>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</si>
  <si>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</si>
  <si>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</si>
  <si>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</si>
  <si>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</si>
  <si>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</si>
  <si>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</si>
  <si>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</si>
  <si>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</si>
  <si>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</si>
  <si>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</si>
  <si>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</si>
  <si>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</si>
  <si>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</si>
  <si>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</si>
  <si>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</si>
  <si>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</si>
  <si>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</si>
  <si>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</si>
  <si>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</si>
  <si>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</si>
  <si>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</si>
  <si>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</si>
  <si>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</si>
  <si>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</si>
  <si>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</si>
  <si>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</si>
  <si>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</si>
  <si>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</si>
  <si>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</si>
  <si>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</si>
  <si>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</si>
  <si>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</si>
  <si>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</si>
  <si>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</si>
  <si>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</si>
  <si>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</si>
  <si>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</si>
  <si>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</si>
  <si>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</si>
  <si>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</si>
  <si>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</si>
  <si>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</si>
  <si>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</si>
  <si>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</si>
  <si>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</si>
  <si>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</si>
  <si>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</si>
  <si>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</si>
  <si>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</si>
  <si>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</si>
  <si>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</si>
  <si>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</si>
  <si>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</si>
  <si>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</si>
  <si>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</si>
  <si>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</si>
  <si>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</si>
  <si>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</si>
  <si>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</si>
  <si>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</si>
  <si>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</si>
  <si>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</si>
  <si>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</si>
  <si>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</si>
  <si>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</si>
  <si>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</si>
  <si>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</si>
  <si>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</si>
  <si>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</si>
  <si>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</si>
  <si>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</si>
  <si>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</si>
  <si>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</si>
  <si>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</si>
  <si>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</si>
  <si>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</si>
  <si>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</si>
  <si>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</si>
  <si>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</si>
  <si>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</si>
  <si>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</si>
  <si>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</si>
  <si>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</si>
  <si>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</si>
  <si>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</si>
  <si>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</si>
  <si>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</si>
  <si>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</si>
  <si>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</si>
  <si>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</si>
  <si>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</si>
  <si>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</si>
  <si>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</si>
  <si>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</si>
  <si>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</si>
  <si>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</si>
  <si>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</si>
  <si>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</si>
  <si>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</si>
  <si>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</si>
  <si>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</si>
  <si>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</si>
  <si>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</si>
  <si>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</si>
  <si>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</si>
  <si>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</si>
  <si>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</si>
  <si>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</si>
  <si>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</si>
  <si>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</si>
  <si>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</si>
  <si>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</si>
  <si>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</si>
  <si>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</si>
  <si>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</si>
  <si>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</si>
  <si>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</si>
  <si>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</si>
  <si>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</si>
  <si>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</si>
  <si>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</si>
  <si>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</si>
  <si>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</si>
  <si>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</si>
  <si>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</si>
  <si>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</si>
  <si>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</si>
  <si>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</si>
  <si>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</si>
  <si>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</si>
  <si>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</si>
  <si>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</si>
  <si>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</si>
  <si>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</si>
  <si>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</si>
  <si>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</si>
  <si>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</si>
  <si>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</si>
  <si>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</si>
  <si>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</si>
  <si>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</si>
  <si>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</si>
  <si>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</si>
  <si>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</si>
  <si>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</si>
  <si>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</si>
  <si>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</si>
  <si>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</si>
  <si>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</si>
  <si>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</si>
  <si>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</si>
  <si>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</si>
  <si>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</si>
  <si>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</si>
  <si>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</si>
  <si>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</si>
  <si>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</si>
  <si>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</si>
  <si>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</si>
  <si>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</si>
  <si>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</si>
  <si>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</si>
  <si>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</si>
  <si>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</si>
  <si>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</si>
  <si>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</si>
  <si>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</si>
  <si>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</si>
  <si>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</si>
  <si>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</si>
  <si>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</si>
  <si>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</si>
  <si>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</si>
  <si>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</si>
  <si>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</si>
  <si>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</si>
  <si>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</si>
  <si>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</si>
  <si>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</si>
  <si>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</si>
  <si>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</si>
  <si>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</si>
  <si>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</si>
  <si>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</si>
  <si>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</si>
  <si>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</si>
  <si>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</si>
  <si>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</si>
  <si>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</si>
  <si>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</si>
  <si>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</si>
  <si>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</si>
  <si>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</si>
  <si>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</si>
  <si>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</si>
  <si>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</si>
  <si>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</si>
  <si>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</si>
  <si>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</si>
  <si>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</si>
  <si>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</si>
  <si>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</si>
  <si>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</si>
  <si>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</si>
  <si>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</si>
  <si>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</si>
  <si>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</si>
  <si>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</si>
  <si>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</si>
  <si>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</si>
  <si>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</si>
  <si>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</si>
  <si>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</si>
  <si>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</si>
  <si>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</si>
  <si>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</si>
  <si>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</si>
  <si>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</si>
  <si>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</si>
  <si>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</si>
  <si>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</si>
  <si>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</si>
  <si>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</si>
  <si>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</si>
  <si>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</si>
  <si>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</si>
  <si>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</si>
  <si>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</si>
  <si>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</si>
  <si>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</si>
  <si>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</si>
  <si>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</si>
  <si>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</si>
  <si>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</si>
  <si>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</si>
  <si>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</si>
  <si>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</si>
  <si>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</si>
  <si>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</si>
  <si>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</si>
  <si>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</si>
  <si>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</si>
  <si>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</si>
  <si>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</si>
  <si>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</si>
  <si>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</si>
  <si>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</si>
  <si>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</si>
  <si>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</si>
  <si>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</si>
  <si>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</si>
  <si>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</si>
  <si>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</si>
  <si>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</si>
  <si>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</si>
  <si>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</si>
  <si>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</si>
  <si>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</si>
  <si>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</si>
  <si>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</si>
  <si>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</si>
  <si>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</si>
  <si>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</si>
  <si>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</si>
  <si>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</si>
  <si>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</si>
  <si>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</si>
  <si>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</si>
  <si>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</si>
  <si>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</si>
  <si>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</si>
  <si>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</si>
  <si>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</si>
  <si>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</si>
  <si>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</si>
  <si>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</si>
  <si>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</si>
  <si>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</si>
  <si>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</si>
  <si>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</si>
  <si>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</si>
  <si>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</si>
  <si>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</si>
  <si>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</si>
  <si>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</si>
  <si>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</si>
  <si>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</si>
  <si>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</si>
  <si>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</si>
  <si>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</si>
  <si>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</si>
  <si>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</si>
  <si>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</si>
  <si>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</si>
  <si>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</si>
  <si>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</si>
  <si>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</si>
  <si>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</si>
  <si>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</si>
  <si>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</si>
  <si>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</si>
  <si>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</si>
  <si>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</si>
  <si>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</si>
  <si>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</si>
  <si>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</si>
  <si>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</si>
  <si>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</si>
  <si>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</si>
  <si>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</si>
  <si>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</si>
  <si>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</si>
  <si>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</si>
  <si>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</si>
  <si>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</si>
  <si>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</si>
  <si>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</si>
  <si>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</si>
  <si>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</si>
  <si>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</si>
  <si>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</si>
  <si>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</si>
  <si>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</si>
  <si>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</si>
  <si>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</si>
  <si>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</si>
  <si>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</si>
  <si>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</si>
  <si>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</si>
  <si>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</si>
  <si>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</si>
  <si>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</si>
  <si>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</si>
  <si>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</si>
  <si>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</si>
  <si>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</si>
  <si>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</si>
  <si>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</si>
  <si>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</si>
  <si>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</si>
  <si>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</si>
  <si>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</si>
  <si>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</si>
  <si>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</si>
  <si>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</si>
  <si>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</si>
  <si>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</si>
  <si>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</si>
  <si>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</si>
  <si>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</si>
  <si>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</si>
  <si>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</si>
  <si>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</si>
  <si>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</si>
  <si>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</si>
  <si>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</si>
  <si>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</si>
  <si>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</si>
  <si>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</si>
  <si>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</si>
  <si>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</si>
  <si>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</si>
  <si>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</si>
  <si>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</si>
  <si>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</si>
  <si>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</si>
  <si>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</si>
  <si>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</si>
  <si>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</si>
  <si>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</si>
  <si>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</si>
  <si>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</si>
  <si>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</si>
  <si>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</si>
  <si>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</si>
  <si>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</si>
  <si>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</si>
  <si>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</si>
  <si>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</si>
  <si>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</si>
  <si>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</si>
  <si>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</si>
  <si>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</si>
  <si>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</si>
  <si>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</si>
  <si>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</si>
  <si>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</si>
  <si>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</si>
  <si>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</si>
  <si>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</si>
  <si>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</si>
  <si>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</si>
  <si>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</si>
  <si>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</si>
  <si>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</si>
  <si>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</si>
  <si>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</si>
  <si>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</si>
  <si>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</si>
  <si>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</si>
  <si>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</si>
  <si>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</si>
  <si>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</si>
  <si>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</si>
  <si>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</si>
  <si>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</si>
  <si>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</si>
  <si>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</si>
  <si>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</si>
  <si>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</si>
  <si>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</si>
  <si>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</si>
  <si>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</si>
  <si>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</si>
  <si>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</si>
  <si>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</si>
  <si>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</si>
  <si>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</si>
  <si>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</si>
  <si>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</si>
  <si>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</si>
  <si>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</si>
  <si>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</si>
  <si>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</si>
  <si>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</si>
  <si>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</si>
  <si>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</si>
  <si>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</si>
  <si>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</si>
  <si>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</si>
  <si>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</si>
  <si>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</si>
  <si>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</si>
  <si>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</si>
  <si>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</si>
  <si>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</si>
  <si>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</si>
  <si>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</si>
  <si>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</si>
  <si>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</si>
  <si>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</si>
  <si>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</si>
  <si>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</si>
  <si>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</si>
  <si>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</si>
  <si>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</si>
  <si>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</si>
  <si>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</si>
  <si>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</si>
  <si>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</si>
  <si>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</si>
  <si>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</si>
  <si>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</si>
  <si>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</si>
  <si>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</si>
  <si>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</si>
  <si>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</si>
  <si>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</si>
  <si>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</si>
  <si>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</si>
  <si>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</si>
  <si>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</si>
  <si>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</si>
  <si>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</si>
  <si>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</si>
  <si>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</si>
  <si>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</si>
  <si>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</si>
  <si>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</si>
  <si>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</si>
  <si>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</si>
  <si>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</si>
  <si>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</si>
  <si>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</si>
  <si>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</si>
  <si>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</si>
  <si>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</si>
  <si>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</si>
  <si>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</si>
  <si>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</si>
  <si>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</si>
  <si>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</si>
  <si>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</si>
  <si>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</si>
  <si>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</si>
  <si>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</si>
  <si>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</si>
  <si>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</si>
  <si>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</si>
  <si>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</si>
  <si>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</si>
  <si>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</si>
  <si>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</si>
  <si>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</si>
  <si>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</si>
  <si>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</si>
  <si>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</si>
  <si>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</si>
  <si>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</si>
  <si>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</si>
  <si>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</si>
  <si>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</si>
  <si>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</si>
  <si>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</si>
  <si>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</si>
  <si>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</si>
  <si>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</si>
  <si>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</si>
  <si>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</si>
  <si>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</si>
  <si>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</si>
  <si>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</si>
  <si>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</si>
  <si>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</si>
  <si>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</si>
  <si>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</si>
  <si>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</si>
  <si>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</si>
  <si>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</si>
  <si>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</si>
  <si>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</si>
  <si>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</si>
  <si>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</si>
  <si>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</si>
  <si>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</si>
  <si>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</si>
  <si>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</si>
  <si>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</si>
  <si>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</si>
  <si>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</si>
  <si>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</si>
  <si>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</si>
  <si>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</si>
  <si>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</si>
  <si>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</si>
  <si>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</si>
  <si>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</si>
  <si>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</si>
  <si>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</si>
  <si>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</si>
  <si>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</si>
  <si>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</si>
  <si>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</si>
  <si>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</si>
  <si>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</si>
  <si>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</si>
  <si>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</si>
  <si>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</si>
  <si>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</si>
  <si>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</si>
  <si>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</si>
  <si>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</si>
  <si>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</si>
  <si>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</si>
  <si>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</si>
  <si>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</si>
  <si>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</si>
  <si>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</si>
  <si>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</si>
  <si>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</si>
  <si>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</si>
  <si>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</si>
  <si>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</si>
  <si>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</si>
  <si>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</si>
  <si>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</si>
  <si>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</si>
  <si>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</si>
  <si>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</si>
  <si>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</si>
  <si>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</si>
  <si>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</si>
  <si>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</si>
  <si>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</si>
  <si>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</si>
  <si>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</si>
  <si>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</si>
  <si>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</si>
  <si>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</si>
  <si>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</si>
  <si>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</si>
  <si>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</si>
  <si>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</si>
  <si>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</si>
  <si>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</si>
  <si>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</si>
  <si>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</si>
  <si>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</si>
  <si>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</si>
  <si>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</si>
  <si>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</si>
  <si>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</si>
  <si>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</si>
  <si>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</si>
  <si>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</si>
  <si>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</si>
  <si>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</si>
  <si>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</si>
  <si>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</si>
  <si>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</si>
  <si>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</si>
  <si>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</si>
  <si>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</si>
  <si>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</si>
  <si>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</si>
  <si>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</si>
  <si>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</si>
  <si>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</si>
  <si>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</si>
  <si>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</si>
  <si>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</si>
  <si>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</si>
  <si>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</si>
  <si>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</si>
  <si>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</si>
  <si>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</si>
  <si>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</si>
  <si>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</si>
  <si>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</si>
  <si>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</si>
  <si>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</si>
  <si>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</si>
  <si>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</si>
  <si>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</si>
  <si>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</si>
  <si>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</si>
  <si>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</si>
  <si>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</si>
  <si>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</si>
  <si>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</si>
  <si>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</si>
  <si>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</si>
  <si>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</si>
  <si>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</si>
  <si>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</si>
  <si>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</si>
  <si>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</si>
  <si>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</si>
  <si>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</si>
  <si>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</si>
  <si>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</si>
  <si>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</si>
  <si>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</si>
  <si>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</si>
  <si>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</si>
  <si>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</si>
  <si>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</si>
  <si>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</si>
  <si>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</si>
  <si>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</si>
  <si>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</si>
  <si>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</si>
  <si>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</si>
  <si>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</si>
  <si>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</si>
  <si>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</si>
  <si>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</si>
  <si>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</si>
  <si>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</si>
  <si>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</si>
  <si>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</si>
  <si>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</si>
  <si>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</si>
  <si>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</si>
  <si>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</si>
  <si>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</si>
  <si>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</si>
  <si>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</si>
  <si>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</si>
  <si>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</si>
  <si>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</si>
  <si>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</si>
  <si>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</si>
  <si>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</si>
  <si>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</si>
  <si>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</si>
  <si>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</si>
  <si>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</si>
  <si>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</si>
  <si>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</si>
  <si>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</si>
  <si>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</si>
  <si>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</si>
  <si>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</si>
  <si>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</si>
  <si>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</si>
  <si>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</si>
  <si>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</si>
  <si>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</si>
  <si>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</si>
  <si>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</si>
  <si>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</si>
  <si>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</si>
  <si>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</si>
  <si>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</si>
  <si>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</si>
  <si>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</si>
  <si>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</si>
  <si>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</si>
  <si>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</si>
  <si>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</si>
  <si>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</si>
  <si>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</si>
  <si>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</si>
  <si>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</si>
  <si>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</si>
  <si>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</si>
  <si>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</si>
  <si>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</si>
  <si>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</si>
  <si>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</si>
  <si>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</si>
  <si>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</si>
  <si>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</si>
  <si>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</si>
  <si>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</si>
  <si>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</si>
  <si>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</si>
  <si>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</si>
  <si>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</si>
  <si>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</si>
  <si>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</si>
  <si>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</si>
  <si>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</si>
  <si>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</si>
  <si>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</si>
  <si>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</si>
  <si>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</si>
  <si>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</si>
  <si>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</si>
  <si>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</si>
  <si>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</si>
  <si>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</si>
  <si>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</si>
  <si>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</si>
  <si>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</si>
  <si>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</si>
  <si>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</si>
  <si>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</si>
  <si>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</si>
  <si>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</si>
  <si>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</si>
  <si>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</si>
  <si>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</si>
  <si>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</si>
  <si>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</si>
  <si>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</si>
  <si>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</si>
  <si>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</si>
  <si>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</si>
  <si>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</si>
  <si>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</si>
  <si>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</si>
  <si>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</si>
  <si>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</si>
  <si>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</si>
  <si>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</si>
  <si>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</si>
  <si>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</si>
  <si>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</si>
  <si>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</si>
  <si>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</si>
  <si>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</si>
  <si>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</si>
  <si>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</si>
  <si>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</si>
  <si>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</si>
  <si>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</si>
  <si>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</si>
  <si>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</si>
  <si>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</si>
  <si>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</si>
  <si>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</si>
  <si>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</si>
  <si>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</si>
  <si>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</si>
  <si>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</si>
  <si>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</si>
  <si>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</si>
  <si>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</si>
  <si>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</si>
  <si>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</si>
  <si>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</si>
  <si>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</si>
  <si>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</si>
  <si>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</si>
  <si>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</si>
  <si>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</si>
  <si>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</si>
  <si>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</si>
  <si>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</si>
  <si>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</si>
  <si>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</si>
  <si>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</si>
  <si>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</si>
  <si>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</si>
  <si>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</si>
  <si>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</si>
  <si>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</si>
  <si>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</si>
  <si>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</si>
  <si>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</si>
  <si>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</si>
  <si>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</si>
  <si>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</si>
  <si>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</si>
  <si>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</si>
  <si>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</si>
  <si>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</si>
  <si>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</si>
  <si>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</si>
  <si>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</si>
  <si>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</si>
  <si>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</si>
  <si>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</si>
  <si>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</si>
  <si>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</si>
  <si>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</si>
  <si>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</si>
  <si>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</si>
  <si>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</si>
  <si>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</si>
  <si>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</si>
  <si>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</si>
  <si>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</si>
  <si>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</si>
  <si>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</si>
  <si>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</si>
  <si>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</si>
  <si>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</si>
  <si>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</si>
  <si>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</si>
  <si>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</si>
  <si>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</si>
  <si>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</si>
  <si>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</si>
  <si>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</si>
  <si>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</si>
  <si>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</si>
  <si>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</si>
  <si>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</si>
  <si>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</si>
  <si>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</si>
  <si>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</si>
  <si>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</si>
  <si>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</si>
  <si>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</si>
  <si>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</si>
  <si>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</si>
  <si>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</si>
  <si>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</si>
  <si>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</si>
  <si>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</si>
  <si>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</si>
  <si>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</si>
  <si>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</si>
  <si>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</si>
  <si>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</si>
  <si>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</si>
  <si>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</si>
  <si>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</si>
  <si>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</si>
  <si>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</si>
  <si>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</si>
  <si>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</si>
  <si>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</si>
  <si>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</si>
  <si>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</si>
  <si>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</si>
  <si>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</si>
  <si>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</si>
  <si>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</si>
  <si>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</si>
  <si>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</si>
  <si>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</si>
  <si>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</si>
  <si>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</si>
  <si>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</si>
  <si>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</si>
  <si>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</si>
  <si>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</si>
  <si>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</si>
  <si>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</si>
  <si>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</si>
  <si>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</si>
  <si>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</si>
  <si>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</si>
  <si>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</si>
  <si>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</si>
  <si>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</si>
  <si>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</si>
  <si>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</si>
  <si>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</si>
  <si>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</si>
  <si>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</si>
  <si>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</si>
  <si>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</si>
  <si>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</si>
  <si>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</si>
  <si>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</si>
  <si>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</si>
  <si>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</si>
  <si>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</si>
  <si>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</si>
  <si>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</si>
  <si>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</si>
  <si>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</si>
  <si>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</si>
  <si>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</si>
  <si>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</si>
  <si>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</si>
  <si>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</si>
  <si>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</si>
  <si>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</si>
  <si>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</si>
  <si>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</si>
  <si>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</si>
  <si>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</si>
  <si>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</si>
  <si>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</si>
  <si>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</si>
  <si>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</si>
  <si>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</si>
  <si>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</si>
  <si>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</si>
  <si>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</si>
  <si>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</si>
  <si>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</si>
  <si>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</si>
  <si>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</si>
  <si>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</si>
  <si>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</si>
  <si>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</si>
  <si>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</si>
  <si>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</si>
  <si>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</si>
  <si>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</si>
  <si>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</si>
  <si>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</si>
  <si>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</si>
  <si>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</si>
  <si>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</si>
  <si>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</si>
  <si>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</si>
  <si>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</si>
  <si>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</si>
  <si>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</si>
  <si>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</si>
  <si>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</si>
  <si>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</si>
  <si>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</si>
  <si>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</si>
  <si>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</si>
  <si>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</si>
  <si>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</si>
  <si>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</si>
  <si>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</si>
  <si>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</si>
  <si>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</si>
  <si>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</si>
  <si>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</si>
  <si>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</si>
  <si>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</si>
  <si>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</si>
  <si>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</si>
  <si>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</si>
  <si>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</si>
  <si>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</si>
  <si>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</si>
  <si>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</si>
  <si>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</si>
  <si>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</si>
  <si>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</si>
  <si>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</si>
  <si>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</si>
  <si>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</si>
  <si>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</si>
  <si>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</si>
  <si>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</si>
  <si>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</si>
  <si>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</si>
  <si>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</si>
  <si>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</si>
  <si>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</si>
  <si>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</si>
  <si>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</si>
  <si>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</si>
  <si>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</si>
  <si>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</si>
  <si>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</si>
  <si>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</si>
  <si>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</si>
  <si>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</si>
  <si>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</si>
  <si>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</si>
  <si>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</si>
  <si>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</si>
  <si>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</si>
  <si>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</si>
  <si>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</si>
  <si>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</si>
  <si>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</si>
  <si>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</si>
  <si>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</si>
  <si>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</si>
  <si>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</si>
  <si>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</si>
  <si>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</si>
  <si>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</si>
  <si>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</si>
  <si>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</si>
  <si>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</si>
  <si>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</si>
  <si>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</si>
  <si>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</si>
  <si>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</si>
  <si>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</si>
  <si>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</si>
  <si>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</si>
  <si>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</si>
  <si>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</si>
  <si>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</si>
  <si>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</si>
  <si>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</si>
  <si>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</si>
  <si>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</si>
  <si>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</si>
  <si>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</si>
  <si>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</si>
  <si>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</si>
  <si>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</si>
  <si>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</si>
  <si>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</si>
  <si>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</si>
  <si>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</si>
  <si>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</si>
  <si>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</si>
  <si>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</si>
  <si>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</si>
  <si>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</si>
  <si>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</si>
  <si>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</si>
  <si>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</si>
  <si>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</si>
  <si>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</si>
  <si>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</si>
  <si>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</si>
  <si>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</si>
  <si>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</si>
  <si>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</si>
  <si>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</si>
  <si>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</si>
  <si>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</si>
  <si>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</si>
  <si>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</si>
  <si>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</si>
  <si>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</si>
  <si>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</si>
  <si>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</si>
  <si>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</si>
  <si>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</si>
  <si>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</si>
  <si>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</si>
  <si>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</si>
  <si>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</si>
  <si>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</si>
  <si>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</si>
  <si>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</si>
  <si>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</si>
  <si>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</si>
  <si>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</si>
  <si>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</si>
  <si>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</si>
  <si>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</si>
  <si>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</si>
  <si>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</si>
  <si>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</si>
  <si>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</si>
  <si>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</si>
  <si>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</si>
  <si>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</si>
  <si>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</si>
  <si>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</si>
  <si>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</si>
  <si>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</si>
  <si>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</si>
  <si>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</si>
  <si>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</si>
  <si>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</si>
  <si>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</si>
  <si>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</si>
  <si>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</si>
  <si>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</si>
  <si>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</si>
  <si>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</si>
  <si>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</si>
  <si>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</si>
  <si>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</si>
  <si>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</si>
  <si>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</si>
  <si>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</si>
  <si>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</si>
  <si>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</si>
  <si>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</si>
  <si>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</si>
  <si>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</si>
  <si>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</si>
  <si>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</si>
  <si>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</si>
  <si>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</si>
  <si>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</si>
  <si>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</si>
  <si>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</si>
  <si>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</si>
  <si>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</si>
  <si>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</si>
  <si>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</si>
  <si>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</si>
  <si>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</si>
  <si>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</si>
  <si>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</si>
  <si>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</si>
  <si>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</si>
  <si>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</si>
  <si>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</si>
  <si>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</si>
  <si>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</si>
  <si>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</si>
  <si>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</si>
  <si>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</si>
  <si>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</si>
  <si>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</si>
  <si>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</si>
  <si>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</si>
  <si>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</si>
  <si>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</si>
  <si>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</si>
  <si>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</si>
  <si>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</si>
  <si>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</si>
  <si>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</si>
  <si>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</si>
  <si>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</si>
  <si>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</si>
  <si>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</si>
  <si>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</si>
  <si>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</si>
  <si>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</si>
  <si>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</si>
  <si>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</si>
  <si>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</si>
  <si>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</si>
  <si>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</si>
  <si>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</si>
  <si>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</si>
  <si>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</si>
  <si>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</si>
  <si>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</si>
  <si>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</si>
  <si>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</si>
  <si>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</si>
  <si>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</si>
  <si>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</si>
  <si>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</si>
  <si>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</si>
  <si>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</si>
  <si>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</si>
  <si>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</si>
  <si>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</si>
  <si>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</si>
  <si>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</si>
  <si>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</si>
  <si>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</si>
  <si>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</si>
  <si>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</si>
  <si>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</si>
  <si>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</si>
  <si>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</si>
  <si>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</si>
  <si>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</si>
  <si>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</si>
  <si>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</si>
  <si>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</si>
  <si>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</si>
  <si>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</si>
  <si>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</si>
  <si>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</si>
  <si>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</si>
  <si>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</si>
  <si>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</si>
  <si>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</si>
  <si>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</si>
  <si>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</si>
  <si>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</si>
  <si>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</si>
  <si>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</si>
  <si>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</si>
  <si>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</si>
  <si>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</si>
  <si>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</si>
  <si>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</si>
  <si>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</si>
  <si>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</si>
  <si>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</si>
  <si>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</si>
  <si>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</si>
  <si>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</si>
  <si>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</si>
  <si>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</si>
  <si>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</si>
  <si>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</si>
  <si>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</si>
  <si>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</si>
  <si>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</si>
  <si>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</si>
  <si>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</si>
  <si>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</si>
  <si>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</si>
  <si>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</si>
  <si>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</si>
  <si>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</si>
  <si>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</si>
  <si>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</si>
  <si>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</si>
  <si>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</si>
  <si>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</si>
  <si>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</si>
  <si>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</si>
  <si>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</si>
  <si>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</si>
  <si>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</si>
  <si>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</si>
  <si>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</si>
  <si>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</si>
  <si>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</si>
  <si>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</si>
  <si>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</si>
  <si>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</si>
  <si>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</si>
  <si>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</si>
  <si>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</si>
  <si>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</si>
  <si>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</si>
  <si>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</si>
  <si>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</si>
  <si>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</si>
  <si>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</si>
  <si>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</si>
  <si>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</si>
  <si>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</si>
  <si>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</si>
  <si>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</si>
  <si>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</si>
  <si>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</si>
  <si>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</si>
  <si>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</si>
  <si>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</si>
  <si>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</si>
  <si>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</si>
  <si>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</si>
  <si>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</si>
  <si>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</si>
  <si>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</si>
  <si>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</si>
  <si>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</si>
  <si>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</si>
  <si>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</si>
  <si>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</si>
  <si>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</si>
  <si>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</si>
  <si>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</si>
  <si>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</si>
  <si>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</si>
  <si>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</si>
  <si>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</si>
  <si>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</si>
  <si>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</si>
  <si>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</si>
  <si>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</si>
  <si>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</si>
  <si>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</si>
  <si>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</si>
  <si>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</si>
  <si>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</si>
  <si>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</si>
  <si>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</si>
  <si>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</si>
  <si>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</si>
  <si>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</si>
  <si>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</si>
  <si>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</si>
  <si>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</si>
  <si>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</si>
  <si>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</si>
  <si>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</si>
  <si>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</si>
  <si>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</si>
  <si>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</si>
  <si>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</si>
  <si>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</si>
  <si>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</si>
  <si>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</si>
  <si>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</si>
  <si>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</si>
  <si>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</si>
  <si>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</si>
  <si>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</si>
  <si>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</si>
  <si>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</si>
  <si>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</si>
  <si>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</si>
  <si>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</si>
  <si>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</si>
  <si>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</si>
  <si>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</si>
  <si>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</si>
  <si>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</si>
  <si>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</si>
  <si>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</si>
  <si>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</si>
  <si>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</si>
  <si>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</si>
  <si>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</si>
  <si>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</si>
  <si>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</si>
  <si>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</si>
  <si>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</si>
  <si>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</si>
  <si>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</si>
  <si>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</si>
  <si>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</si>
  <si>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</si>
  <si>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</si>
  <si>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</si>
  <si>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</si>
  <si>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</si>
  <si>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</si>
  <si>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</si>
  <si>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</si>
  <si>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</si>
  <si>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</si>
  <si>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</si>
  <si>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</si>
  <si>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</si>
  <si>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</si>
  <si>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</si>
  <si>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</si>
  <si>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</si>
  <si>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</si>
  <si>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</si>
  <si>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</si>
  <si>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</si>
  <si>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</si>
  <si>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</si>
  <si>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</si>
  <si>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</si>
  <si>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</si>
  <si>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</si>
  <si>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</si>
  <si>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</si>
  <si>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</si>
  <si>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</si>
  <si>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</si>
  <si>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</si>
  <si>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</si>
  <si>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</si>
  <si>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</si>
  <si>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</si>
  <si>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</si>
  <si>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</si>
  <si>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</si>
  <si>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</si>
  <si>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</si>
  <si>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</si>
  <si>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</si>
  <si>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</si>
  <si>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</si>
  <si>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</si>
  <si>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</si>
  <si>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</si>
  <si>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</si>
  <si>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</si>
  <si>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</si>
  <si>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</si>
  <si>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</si>
  <si>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</si>
  <si>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</si>
  <si>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</si>
  <si>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</si>
  <si>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</si>
  <si>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</si>
  <si>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</si>
  <si>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</si>
  <si>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</si>
  <si>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</si>
  <si>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</si>
  <si>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</si>
  <si>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</si>
  <si>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</si>
  <si>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</si>
  <si>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</si>
  <si>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</si>
  <si>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</si>
  <si>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</si>
  <si>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</si>
  <si>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</si>
  <si>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</si>
  <si>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</si>
  <si>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</si>
  <si>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</si>
  <si>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</si>
  <si>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</si>
  <si>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</si>
  <si>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</si>
  <si>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</si>
  <si>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</si>
  <si>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</si>
  <si>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</si>
  <si>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</si>
  <si>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</si>
  <si>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</si>
  <si>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</si>
  <si>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</si>
  <si>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</si>
  <si>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</si>
  <si>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</si>
  <si>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</si>
  <si>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</si>
  <si>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</si>
  <si>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</si>
  <si>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</si>
  <si>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</si>
  <si>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</si>
  <si>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</si>
  <si>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</si>
  <si>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</si>
  <si>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</si>
  <si>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</si>
  <si>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</si>
  <si>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</si>
  <si>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</si>
  <si>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</si>
  <si>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</si>
  <si>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</si>
  <si>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</si>
  <si>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</si>
  <si>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</si>
  <si>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</si>
  <si>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</si>
  <si>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</si>
  <si>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</si>
  <si>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</si>
  <si>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</si>
  <si>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</si>
  <si>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</si>
  <si>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</si>
  <si>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</si>
  <si>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</si>
  <si>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</si>
  <si>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</si>
  <si>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</si>
  <si>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</si>
  <si>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</si>
  <si>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</si>
  <si>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</si>
  <si>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</si>
  <si>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</si>
  <si>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</si>
  <si>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</si>
  <si>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</si>
  <si>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</si>
  <si>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</si>
  <si>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</si>
  <si>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</si>
  <si>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</si>
  <si>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</si>
  <si>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</si>
  <si>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</si>
  <si>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</si>
  <si>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</si>
  <si>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</si>
  <si>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</si>
  <si>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</si>
  <si>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</si>
  <si>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</si>
  <si>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</si>
  <si>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</si>
  <si>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</si>
  <si>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</si>
  <si>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</si>
  <si>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</si>
  <si>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</si>
  <si>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</si>
  <si>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</si>
  <si>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</si>
  <si>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</si>
  <si>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</si>
  <si>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</si>
  <si>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</si>
  <si>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</si>
  <si>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</si>
  <si>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</si>
  <si>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</si>
  <si>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</si>
  <si>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</si>
  <si>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</si>
  <si>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</si>
  <si>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</si>
  <si>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</si>
  <si>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</si>
  <si>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</si>
  <si>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</si>
  <si>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</si>
  <si>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</si>
  <si>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</si>
  <si>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</si>
  <si>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</si>
  <si>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</si>
  <si>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</si>
  <si>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</si>
  <si>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</si>
  <si>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</si>
  <si>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</si>
  <si>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</si>
  <si>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</si>
  <si>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</si>
  <si>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</si>
  <si>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</si>
  <si>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</si>
  <si>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</si>
  <si>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</si>
  <si>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</si>
  <si>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</si>
  <si>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</si>
  <si>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</si>
  <si>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</si>
  <si>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</si>
  <si>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</si>
  <si>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</si>
  <si>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</si>
  <si>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</si>
  <si>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</si>
  <si>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</si>
  <si>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</si>
  <si>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</si>
  <si>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</si>
  <si>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</si>
  <si>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</si>
  <si>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</si>
  <si>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</si>
  <si>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</si>
  <si>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</si>
  <si>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</si>
  <si>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</si>
  <si>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</si>
  <si>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</si>
  <si>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</si>
  <si>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</si>
  <si>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</si>
  <si>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</si>
  <si>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</si>
  <si>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</si>
  <si>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</si>
  <si>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</si>
  <si>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</si>
  <si>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</si>
  <si>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</si>
  <si>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</si>
  <si>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</si>
  <si>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</si>
  <si>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</si>
  <si>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</si>
  <si>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</si>
  <si>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</si>
  <si>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</si>
  <si>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</si>
  <si>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</si>
  <si>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</si>
  <si>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</si>
  <si>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</si>
  <si>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</si>
  <si>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</si>
  <si>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</si>
  <si>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</si>
  <si>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</si>
  <si>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</si>
  <si>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</si>
  <si>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</si>
  <si>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</si>
  <si>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</si>
  <si>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</si>
  <si>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</si>
  <si>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</si>
  <si>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</si>
  <si>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</si>
  <si>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</si>
  <si>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</si>
  <si>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</si>
  <si>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</si>
  <si>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</si>
  <si>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</si>
  <si>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</si>
  <si>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</si>
  <si>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</si>
  <si>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</si>
  <si>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</si>
  <si>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</si>
  <si>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</si>
  <si>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</si>
  <si>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</si>
  <si>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</si>
  <si>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</si>
  <si>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</si>
  <si>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</si>
  <si>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</si>
  <si>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</si>
  <si>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</si>
  <si>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</si>
  <si>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</si>
  <si>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</si>
  <si>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</si>
  <si>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</si>
  <si>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</si>
  <si>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</si>
  <si>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</si>
  <si>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</si>
  <si>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</si>
  <si>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</si>
  <si>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</si>
  <si>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</si>
  <si>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</si>
  <si>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</si>
  <si>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</si>
  <si>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</si>
  <si>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</si>
  <si>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</si>
  <si>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</si>
  <si>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</si>
  <si>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</si>
  <si>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</si>
  <si>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</si>
  <si>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</si>
  <si>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</si>
  <si>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</si>
  <si>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</si>
  <si>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</si>
  <si>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</si>
  <si>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</si>
  <si>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</si>
  <si>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</si>
  <si>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</si>
  <si>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</si>
  <si>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</si>
  <si>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</si>
  <si>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</si>
  <si>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</si>
  <si>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</si>
  <si>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</si>
  <si>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</si>
  <si>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</si>
  <si>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</si>
  <si>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</si>
  <si>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</si>
  <si>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</si>
  <si>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</si>
  <si>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</si>
  <si>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</si>
  <si>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</si>
  <si>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</si>
  <si>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</si>
  <si>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</si>
  <si>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</si>
  <si>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</si>
  <si>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</si>
  <si>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</si>
  <si>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</si>
  <si>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</si>
  <si>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</si>
  <si>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</si>
  <si>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</si>
  <si>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</si>
  <si>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</si>
  <si>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</si>
  <si>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</si>
  <si>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</si>
  <si>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</si>
  <si>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</si>
  <si>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</si>
  <si>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</si>
  <si>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</si>
  <si>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</si>
  <si>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</si>
  <si>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</si>
  <si>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</si>
  <si>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</si>
  <si>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</si>
  <si>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</si>
  <si>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</si>
  <si>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</si>
  <si>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</si>
  <si>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</si>
  <si>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</si>
  <si>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</si>
  <si>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</si>
  <si>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</si>
  <si>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</si>
  <si>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</si>
  <si>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</si>
  <si>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</si>
  <si>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</si>
  <si>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</si>
  <si>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</si>
  <si>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</si>
  <si>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</si>
  <si>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</si>
  <si>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</si>
  <si>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</si>
  <si>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</si>
  <si>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</si>
  <si>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</si>
  <si>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</si>
  <si>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</si>
  <si>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</si>
  <si>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</si>
  <si>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</si>
  <si>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</si>
  <si>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</si>
  <si>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</si>
  <si>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</si>
  <si>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</si>
  <si>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</si>
  <si>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</si>
  <si>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</si>
  <si>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</si>
  <si>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</si>
  <si>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</si>
  <si>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</si>
  <si>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</si>
  <si>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</si>
  <si>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</si>
  <si>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</si>
  <si>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</si>
  <si>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</si>
  <si>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</si>
  <si>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</si>
  <si>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</si>
  <si>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</si>
  <si>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</si>
  <si>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</si>
  <si>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</si>
  <si>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</si>
  <si>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</si>
  <si>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</si>
  <si>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</si>
  <si>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</si>
  <si>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</si>
  <si>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</si>
  <si>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</si>
  <si>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</si>
  <si>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</si>
  <si>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</si>
  <si>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</si>
  <si>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</si>
  <si>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</si>
  <si>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</si>
  <si>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</si>
  <si>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</si>
  <si>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</si>
  <si>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</si>
  <si>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</si>
  <si>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</si>
  <si>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</si>
  <si>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</si>
  <si>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</si>
  <si>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</si>
  <si>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</si>
  <si>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</si>
  <si>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</si>
  <si>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</si>
  <si>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</si>
  <si>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</si>
  <si>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</si>
  <si>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</si>
  <si>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</si>
  <si>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</si>
  <si>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</si>
  <si>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</si>
  <si>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</si>
  <si>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</si>
  <si>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</si>
  <si>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</si>
  <si>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</si>
  <si>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</si>
  <si>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</si>
  <si>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</si>
  <si>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</si>
  <si>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</si>
  <si>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</si>
  <si>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</si>
  <si>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</si>
  <si>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</si>
  <si>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</si>
  <si>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</si>
  <si>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</si>
  <si>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</si>
  <si>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</si>
  <si>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</si>
  <si>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</si>
  <si>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</si>
  <si>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</si>
  <si>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</si>
  <si>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</si>
  <si>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</si>
  <si>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</si>
  <si>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</si>
  <si>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</si>
  <si>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</si>
  <si>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</si>
  <si>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</si>
  <si>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</si>
  <si>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</si>
  <si>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</si>
  <si>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</si>
  <si>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</si>
  <si>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</si>
  <si>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</si>
  <si>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</si>
  <si>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</si>
  <si>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</si>
  <si>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</si>
  <si>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</si>
  <si>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</si>
  <si>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</si>
  <si>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</si>
  <si>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</si>
  <si>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</si>
  <si>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</si>
  <si>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</si>
  <si>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</si>
  <si>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</si>
  <si>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</si>
  <si>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</si>
  <si>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</si>
  <si>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</si>
  <si>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</si>
  <si>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</si>
  <si>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</si>
  <si>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</si>
  <si>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</si>
  <si>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</si>
  <si>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</si>
  <si>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</si>
  <si>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</si>
  <si>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</si>
  <si>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</si>
  <si>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</si>
  <si>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</si>
  <si>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</si>
  <si>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</si>
  <si>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</si>
  <si>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</si>
  <si>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</si>
  <si>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</si>
  <si>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</si>
  <si>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</si>
  <si>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</si>
  <si>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</si>
  <si>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</si>
  <si>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</si>
  <si>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</si>
  <si>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</si>
  <si>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</si>
  <si>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</si>
  <si>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</si>
  <si>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</si>
  <si>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</si>
  <si>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</si>
  <si>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</si>
  <si>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</si>
  <si>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</si>
  <si>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</si>
  <si>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</si>
  <si>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</si>
  <si>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</si>
  <si>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</si>
  <si>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</si>
  <si>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</si>
  <si>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</si>
  <si>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</si>
  <si>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</si>
  <si>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</si>
  <si>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</si>
  <si>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</si>
  <si>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</si>
  <si>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</si>
  <si>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</si>
  <si>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</si>
  <si>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</si>
  <si>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</si>
  <si>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</si>
  <si>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</si>
  <si>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</si>
  <si>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</si>
  <si>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</si>
  <si>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</si>
  <si>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</si>
  <si>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</si>
  <si>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</si>
  <si>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</si>
  <si>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</si>
  <si>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</si>
  <si>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</si>
  <si>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</si>
  <si>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</si>
  <si>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</si>
  <si>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</si>
  <si>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</si>
  <si>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</si>
  <si>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</si>
  <si>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</si>
  <si>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</si>
  <si>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</si>
  <si>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</si>
  <si>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</si>
  <si>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</si>
  <si>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</si>
  <si>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</si>
  <si>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</si>
  <si>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</si>
  <si>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</si>
  <si>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</si>
  <si>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</si>
  <si>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</si>
  <si>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</si>
  <si>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</si>
  <si>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</si>
  <si>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</si>
  <si>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</si>
  <si>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</si>
  <si>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</si>
  <si>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</si>
  <si>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</si>
  <si>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</si>
  <si>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</si>
  <si>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</si>
  <si>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</si>
  <si>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</si>
  <si>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</si>
  <si>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</si>
  <si>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</si>
  <si>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</si>
  <si>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</si>
  <si>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</si>
  <si>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</si>
  <si>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</si>
  <si>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</si>
  <si>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</si>
  <si>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</si>
  <si>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</si>
  <si>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</si>
  <si>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</si>
  <si>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</si>
  <si>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</si>
  <si>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</si>
  <si>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</si>
  <si>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</si>
  <si>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</si>
  <si>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</si>
  <si>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</si>
  <si>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</si>
  <si>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</si>
  <si>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</si>
  <si>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</si>
  <si>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</si>
  <si>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</si>
  <si>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</si>
  <si>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</si>
  <si>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</si>
  <si>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</si>
  <si>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</si>
  <si>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</si>
  <si>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</si>
  <si>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</si>
  <si>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</si>
  <si>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</si>
  <si>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</si>
  <si>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</si>
  <si>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</si>
  <si>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</si>
  <si>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</si>
  <si>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</si>
  <si>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</si>
  <si>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</si>
  <si>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</si>
  <si>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</si>
  <si>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</si>
  <si>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</si>
  <si>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</si>
  <si>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</si>
  <si>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</si>
  <si>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</si>
  <si>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</si>
  <si>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</si>
  <si>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</si>
  <si>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</si>
  <si>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</si>
  <si>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</si>
  <si>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</si>
  <si>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</si>
  <si>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</si>
  <si>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</si>
  <si>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</si>
  <si>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</si>
  <si>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</si>
  <si>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</si>
  <si>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</si>
  <si>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</si>
  <si>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</si>
  <si>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</si>
  <si>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</si>
  <si>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</si>
  <si>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</si>
  <si>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</si>
  <si>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</si>
  <si>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</si>
  <si>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</si>
  <si>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</si>
  <si>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</si>
  <si>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</si>
  <si>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</si>
  <si>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</si>
  <si>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</si>
  <si>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</si>
  <si>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</si>
  <si>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</si>
  <si>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</si>
  <si>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</si>
  <si>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</si>
  <si>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</si>
  <si>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</si>
  <si>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</si>
  <si>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</si>
  <si>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</si>
  <si>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</si>
  <si>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</si>
  <si>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</si>
  <si>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</si>
  <si>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</si>
  <si>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</si>
  <si>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</si>
  <si>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</si>
  <si>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</si>
  <si>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</si>
  <si>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</si>
  <si>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</si>
  <si>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</si>
  <si>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</si>
  <si>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</si>
  <si>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</si>
  <si>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</si>
  <si>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</si>
  <si>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</si>
  <si>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</si>
  <si>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</si>
  <si>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</si>
  <si>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</si>
  <si>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</si>
  <si>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</si>
  <si>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</si>
  <si>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</si>
  <si>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</si>
  <si>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</si>
  <si>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</si>
  <si>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</si>
  <si>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</si>
  <si>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</si>
  <si>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</si>
  <si>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</si>
  <si>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</si>
  <si>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</si>
  <si>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</si>
  <si>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</si>
  <si>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</si>
  <si>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</si>
  <si>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</si>
  <si>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</si>
  <si>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</si>
  <si>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</si>
  <si>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</si>
  <si>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</si>
  <si>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</si>
  <si>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</si>
  <si>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</si>
  <si>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</si>
  <si>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</si>
  <si>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</si>
  <si>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</si>
  <si>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</si>
  <si>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</si>
  <si>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</si>
  <si>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</si>
  <si>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</si>
  <si>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</si>
  <si>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</si>
  <si>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</si>
  <si>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</si>
  <si>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</si>
  <si>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</si>
  <si>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</si>
  <si>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</si>
  <si>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</si>
  <si>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</si>
  <si>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</si>
  <si>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</si>
  <si>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</si>
  <si>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</si>
  <si>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</si>
  <si>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</si>
  <si>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</si>
  <si>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</si>
  <si>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</si>
  <si>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</si>
  <si>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</si>
  <si>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</si>
  <si>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</si>
  <si>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</si>
  <si>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</si>
  <si>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</si>
  <si>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</si>
  <si>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</si>
  <si>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</si>
  <si>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</si>
  <si>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</si>
  <si>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</si>
  <si>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</si>
  <si>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</si>
  <si>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</si>
  <si>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</si>
  <si>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</si>
  <si>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</si>
  <si>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</si>
  <si>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</si>
  <si>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</si>
  <si>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</si>
  <si>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</si>
  <si>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</si>
  <si>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</si>
  <si>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</si>
  <si>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</si>
  <si>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</si>
  <si>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</si>
  <si>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</si>
  <si>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</si>
  <si>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</si>
  <si>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</si>
  <si>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</si>
  <si>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</si>
  <si>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</si>
  <si>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</si>
  <si>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</si>
  <si>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</si>
  <si>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</si>
  <si>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</si>
  <si>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</si>
  <si>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</si>
  <si>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</si>
  <si>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</si>
  <si>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</si>
  <si>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</si>
  <si>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</si>
  <si>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</si>
  <si>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</si>
  <si>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</si>
  <si>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</si>
  <si>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</si>
  <si>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</si>
  <si>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</si>
  <si>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</si>
  <si>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</si>
  <si>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</si>
  <si>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</si>
  <si>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</si>
  <si>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</si>
  <si>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</si>
  <si>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</si>
  <si>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</si>
  <si>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</si>
  <si>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</si>
  <si>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</si>
  <si>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</si>
  <si>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</si>
  <si>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</si>
  <si>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</si>
  <si>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</si>
  <si>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</si>
  <si>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</si>
  <si>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</si>
  <si>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</si>
  <si>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</si>
  <si>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</si>
  <si>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</si>
  <si>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</si>
  <si>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</si>
  <si>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</si>
  <si>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</si>
  <si>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</si>
  <si>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</si>
  <si>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</si>
  <si>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</si>
  <si>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</si>
  <si>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</si>
  <si>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</si>
  <si>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</si>
  <si>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</si>
  <si>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</si>
  <si>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</si>
  <si>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</si>
  <si>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</si>
  <si>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</si>
  <si>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</si>
  <si>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</si>
  <si>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</si>
  <si>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</si>
  <si>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</si>
  <si>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</si>
  <si>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</si>
  <si>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</si>
  <si>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</si>
  <si>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</si>
  <si>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</si>
  <si>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</si>
  <si>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</si>
  <si>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</si>
  <si>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</si>
  <si>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</si>
  <si>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</si>
  <si>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</si>
  <si>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</si>
  <si>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</si>
  <si>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</si>
  <si>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</si>
  <si>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</si>
  <si>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</si>
  <si>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</si>
  <si>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</si>
  <si>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</si>
  <si>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</si>
  <si>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</si>
  <si>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</si>
  <si>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</si>
  <si>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</si>
  <si>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</si>
  <si>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</si>
  <si>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</si>
  <si>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</si>
  <si>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</si>
  <si>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</si>
  <si>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</si>
  <si>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</si>
  <si>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</si>
  <si>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</si>
  <si>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</si>
  <si>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</si>
  <si>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</si>
  <si>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</si>
  <si>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</si>
  <si>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</si>
  <si>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</si>
  <si>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</si>
  <si>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</si>
  <si>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</si>
  <si>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</si>
  <si>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</si>
  <si>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</si>
  <si>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</si>
  <si>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</si>
  <si>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</si>
  <si>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</si>
  <si>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</si>
  <si>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</si>
  <si>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</si>
  <si>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</si>
  <si>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</si>
  <si>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</si>
  <si>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</si>
  <si>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</si>
  <si>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</si>
  <si>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</si>
  <si>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</si>
  <si>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</si>
  <si>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</si>
  <si>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</si>
  <si>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</si>
  <si>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</si>
  <si>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</si>
  <si>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</si>
  <si>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</si>
  <si>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</si>
  <si>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</si>
  <si>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</si>
  <si>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</si>
  <si>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</si>
  <si>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</si>
  <si>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</si>
  <si>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</si>
  <si>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</si>
  <si>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</si>
  <si>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</si>
  <si>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</si>
  <si>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</si>
  <si>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</si>
  <si>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</si>
  <si>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</si>
  <si>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</si>
  <si>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</si>
  <si>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</si>
  <si>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</si>
  <si>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</si>
  <si>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</si>
  <si>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</si>
  <si>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</si>
  <si>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</si>
  <si>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</si>
  <si>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</si>
  <si>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</si>
  <si>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</si>
  <si>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</si>
  <si>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</si>
  <si>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</si>
  <si>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</si>
  <si>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</si>
  <si>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</si>
  <si>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</si>
  <si>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</si>
  <si>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</si>
  <si>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</si>
  <si>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</si>
  <si>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</si>
  <si>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</si>
  <si>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</si>
  <si>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</si>
  <si>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</si>
  <si>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</si>
  <si>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</si>
  <si>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</si>
  <si>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</si>
  <si>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</si>
  <si>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</si>
  <si>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</si>
  <si>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</si>
  <si>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</si>
  <si>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</si>
  <si>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</si>
  <si>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</si>
  <si>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</si>
  <si>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</si>
  <si>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</si>
  <si>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</si>
  <si>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</si>
  <si>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</si>
  <si>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</si>
  <si>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</si>
  <si>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</si>
  <si>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</si>
  <si>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</si>
  <si>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</si>
  <si>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</si>
  <si>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</si>
  <si>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</si>
  <si>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</si>
  <si>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</si>
  <si>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</si>
  <si>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</si>
  <si>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</si>
  <si>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</si>
  <si>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</si>
  <si>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</si>
  <si>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</si>
  <si>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</si>
  <si>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</si>
  <si>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</si>
  <si>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</si>
  <si>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</si>
  <si>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</si>
  <si>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</si>
  <si>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</si>
  <si>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</si>
  <si>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</si>
  <si>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</si>
  <si>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</si>
  <si>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</si>
  <si>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</si>
  <si>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</si>
  <si>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</si>
  <si>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</si>
  <si>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</si>
  <si>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</si>
  <si>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</si>
  <si>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</si>
  <si>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</si>
  <si>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</si>
  <si>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</si>
  <si>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</si>
  <si>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</si>
  <si>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</si>
  <si>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</si>
  <si>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</si>
  <si>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</si>
  <si>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</si>
  <si>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</si>
  <si>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</si>
  <si>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</si>
  <si>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</si>
  <si>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</si>
  <si>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</si>
  <si>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</si>
  <si>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</si>
  <si>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</si>
  <si>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</si>
  <si>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</si>
  <si>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</si>
  <si>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</si>
  <si>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</si>
  <si>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</si>
  <si>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</si>
  <si>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</si>
  <si>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</si>
  <si>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</si>
  <si>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</si>
  <si>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</si>
  <si>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</si>
  <si>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</si>
  <si>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</si>
  <si>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</si>
  <si>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</si>
  <si>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</si>
  <si>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</si>
  <si>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</si>
  <si>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</si>
  <si>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</si>
  <si>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</si>
  <si>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</si>
  <si>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</si>
  <si>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</si>
  <si>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</si>
  <si>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</si>
  <si>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</si>
  <si>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</si>
  <si>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</si>
  <si>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</si>
  <si>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</si>
  <si>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</si>
  <si>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</si>
  <si>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</si>
  <si>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</si>
  <si>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</si>
  <si>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</si>
  <si>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</si>
  <si>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</si>
  <si>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</si>
  <si>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</si>
  <si>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</si>
  <si>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</si>
  <si>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</si>
  <si>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</si>
  <si>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</si>
  <si>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</si>
  <si>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</si>
  <si>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</si>
  <si>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</si>
  <si>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</si>
  <si>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</si>
  <si>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</si>
  <si>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</si>
  <si>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</si>
  <si>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</si>
  <si>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</si>
  <si>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</si>
  <si>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</si>
  <si>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</si>
  <si>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</si>
  <si>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</si>
  <si>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</si>
  <si>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</si>
  <si>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</si>
  <si>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</si>
  <si>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</si>
  <si>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</si>
  <si>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</si>
  <si>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</si>
  <si>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</si>
  <si>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</si>
  <si>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</si>
  <si>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</si>
  <si>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</si>
  <si>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</si>
  <si>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</si>
  <si>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</si>
  <si>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</si>
  <si>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</si>
  <si>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</si>
  <si>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</si>
  <si>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</si>
  <si>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</si>
  <si>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</si>
  <si>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</si>
  <si>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</si>
  <si>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</si>
  <si>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</si>
  <si>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</si>
  <si>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</si>
  <si>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</si>
  <si>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</si>
  <si>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</si>
  <si>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</si>
  <si>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</si>
  <si>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</si>
  <si>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</si>
  <si>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</si>
  <si>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</si>
  <si>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</si>
  <si>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</si>
  <si>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</si>
  <si>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</si>
  <si>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</si>
  <si>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</si>
  <si>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</si>
  <si>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</si>
  <si>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</si>
  <si>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</si>
  <si>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</si>
  <si>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</si>
  <si>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</si>
  <si>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</si>
  <si>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</si>
  <si>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</si>
  <si>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</si>
  <si>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</si>
  <si>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</si>
  <si>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</si>
  <si>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</si>
  <si>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</si>
  <si>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</si>
  <si>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</si>
  <si>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</si>
  <si>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</si>
  <si>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</si>
  <si>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</si>
  <si>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</si>
  <si>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</si>
  <si>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</si>
  <si>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</si>
  <si>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</si>
  <si>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</si>
  <si>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</si>
  <si>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</si>
  <si>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</si>
  <si>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</si>
  <si>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</si>
  <si>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</si>
  <si>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</si>
  <si>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</si>
  <si>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</si>
  <si>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</si>
  <si>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</si>
  <si>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</si>
  <si>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</si>
  <si>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</si>
  <si>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</si>
  <si>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</si>
  <si>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</si>
  <si>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</si>
  <si>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</si>
  <si>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</si>
  <si>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</si>
  <si>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</si>
  <si>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</si>
  <si>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</si>
  <si>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</si>
  <si>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</si>
  <si>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</si>
  <si>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</si>
  <si>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</si>
  <si>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</si>
  <si>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</si>
  <si>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</si>
  <si>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</si>
  <si>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</si>
  <si>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</si>
  <si>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</si>
  <si>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</si>
  <si>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</si>
  <si>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</si>
  <si>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</si>
  <si>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</si>
  <si>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</si>
  <si>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</si>
  <si>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</si>
  <si>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</si>
  <si>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</si>
  <si>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</si>
  <si>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</si>
  <si>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</si>
  <si>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</si>
  <si>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</si>
  <si>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</si>
  <si>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</si>
  <si>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</si>
  <si>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</si>
  <si>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</si>
  <si>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</si>
  <si>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</si>
  <si>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</si>
  <si>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</si>
  <si>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</si>
  <si>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</si>
  <si>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</si>
  <si>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</si>
  <si>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</si>
  <si>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</si>
  <si>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</si>
  <si>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</si>
  <si>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</si>
  <si>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</si>
  <si>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</si>
  <si>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</si>
  <si>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</si>
  <si>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</si>
  <si>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</si>
  <si>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</si>
  <si>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</si>
  <si>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</si>
  <si>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</si>
  <si>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</si>
  <si>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</si>
  <si>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</si>
  <si>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</si>
  <si>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</si>
  <si>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</si>
  <si>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</si>
  <si>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</si>
  <si>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</si>
  <si>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</si>
  <si>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</si>
  <si>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</si>
  <si>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</si>
  <si>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</si>
  <si>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</si>
  <si>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</si>
  <si>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</si>
  <si>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</si>
  <si>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</si>
  <si>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</si>
  <si>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</si>
  <si>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</si>
  <si>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</si>
  <si>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</si>
  <si>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</si>
  <si>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</si>
  <si>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</si>
  <si>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</si>
  <si>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</si>
  <si>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</si>
  <si>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</si>
  <si>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</si>
  <si>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</si>
  <si>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</si>
  <si>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</si>
  <si>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</si>
  <si>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</si>
  <si>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</si>
  <si>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</si>
  <si>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</si>
  <si>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</si>
  <si>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</si>
  <si>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</si>
  <si>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</si>
  <si>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</si>
  <si>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</si>
  <si>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</si>
  <si>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</si>
  <si>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</si>
  <si>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</si>
  <si>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</si>
  <si>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</si>
  <si>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</si>
  <si>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</si>
  <si>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</si>
  <si>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</si>
  <si>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</si>
  <si>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</si>
  <si>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</si>
  <si>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</si>
  <si>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</si>
  <si>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</si>
  <si>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</si>
  <si>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</si>
  <si>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</si>
  <si>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</si>
  <si>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</si>
  <si>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</si>
  <si>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</si>
  <si>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</si>
  <si>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</si>
  <si>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</si>
  <si>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</si>
  <si>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</si>
  <si>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</si>
  <si>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</si>
  <si>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</si>
  <si>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</si>
  <si>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</si>
  <si>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</si>
  <si>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</si>
  <si>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</si>
  <si>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</si>
  <si>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</si>
  <si>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</si>
  <si>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</si>
  <si>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</si>
  <si>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</si>
  <si>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</si>
  <si>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</si>
  <si>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</si>
  <si>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</si>
  <si>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</si>
  <si>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</si>
  <si>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</si>
  <si>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</si>
  <si>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</si>
  <si>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</si>
  <si>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</si>
  <si>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</si>
  <si>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</si>
  <si>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</si>
  <si>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</si>
  <si>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</si>
  <si>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</si>
  <si>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</si>
  <si>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</si>
  <si>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</si>
  <si>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</si>
  <si>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</si>
  <si>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</si>
  <si>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</si>
  <si>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</si>
  <si>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</si>
  <si>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</si>
  <si>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</si>
  <si>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</si>
  <si>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</si>
  <si>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</si>
  <si>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</si>
  <si>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</si>
  <si>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</si>
  <si>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</si>
  <si>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</si>
  <si>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</si>
  <si>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</si>
  <si>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</si>
  <si>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</si>
  <si>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</si>
  <si>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</si>
  <si>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</si>
  <si>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</si>
  <si>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</si>
  <si>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</si>
  <si>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</si>
  <si>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</si>
  <si>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</si>
  <si>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</si>
  <si>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</si>
  <si>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</si>
  <si>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</si>
  <si>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</si>
  <si>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</si>
  <si>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</si>
  <si>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</si>
  <si>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</si>
  <si>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</si>
  <si>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</si>
  <si>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</si>
  <si>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</si>
  <si>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</si>
  <si>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</si>
  <si>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</si>
  <si>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</si>
  <si>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</si>
  <si>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</si>
  <si>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</si>
  <si>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</si>
  <si>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</si>
  <si>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</si>
  <si>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</si>
  <si>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</si>
  <si>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</si>
  <si>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</si>
  <si>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</si>
  <si>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</si>
  <si>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</si>
  <si>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</si>
  <si>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</si>
  <si>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</si>
  <si>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</si>
  <si>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</si>
  <si>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</si>
  <si>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</si>
  <si>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</si>
  <si>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</si>
  <si>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</si>
  <si>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</si>
  <si>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</si>
  <si>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</si>
  <si>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</si>
  <si>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</si>
  <si>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</si>
  <si>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</si>
  <si>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</si>
  <si>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</si>
  <si>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</si>
  <si>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</si>
  <si>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</si>
  <si>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</si>
  <si>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</si>
  <si>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</si>
  <si>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</si>
  <si>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</si>
  <si>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</si>
  <si>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</si>
  <si>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</si>
  <si>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</si>
  <si>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</si>
  <si>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</si>
  <si>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</si>
  <si>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</si>
  <si>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</si>
  <si>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</si>
  <si>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</si>
  <si>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</si>
  <si>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</si>
  <si>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</si>
  <si>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</si>
  <si>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</si>
  <si>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</si>
  <si>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</si>
  <si>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</si>
  <si>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</si>
  <si>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</si>
  <si>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</si>
  <si>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</si>
  <si>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</si>
  <si>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</si>
  <si>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</si>
  <si>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</si>
  <si>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</si>
  <si>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</si>
  <si>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</si>
  <si>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</si>
  <si>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</si>
  <si>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</si>
  <si>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</si>
  <si>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</si>
  <si>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</si>
  <si>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</si>
  <si>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</si>
  <si>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</si>
  <si>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</si>
  <si>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</si>
  <si>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</si>
  <si>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</si>
  <si>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</si>
  <si>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</si>
  <si>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</si>
  <si>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</si>
  <si>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</si>
  <si>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</si>
  <si>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</si>
  <si>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</si>
  <si>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</si>
  <si>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</si>
  <si>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</si>
  <si>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</si>
  <si>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</si>
  <si>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</si>
  <si>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</si>
  <si>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</si>
  <si>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</si>
  <si>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</si>
  <si>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</si>
  <si>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</si>
  <si>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</si>
  <si>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</si>
  <si>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</si>
  <si>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</si>
  <si>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</si>
  <si>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</si>
  <si>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</si>
  <si>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</si>
  <si>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</si>
  <si>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</si>
  <si>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</si>
  <si>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</si>
  <si>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</si>
  <si>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</si>
  <si>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</si>
  <si>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</si>
  <si>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</si>
  <si>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</si>
  <si>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</si>
  <si>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</si>
  <si>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</si>
  <si>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</si>
  <si>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</si>
  <si>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</si>
  <si>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</si>
  <si>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</si>
  <si>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</si>
  <si>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</si>
  <si>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</si>
  <si>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</si>
  <si>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</si>
  <si>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</si>
  <si>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</si>
  <si>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</si>
  <si>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</si>
  <si>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</si>
  <si>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</si>
  <si>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</si>
  <si>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</si>
  <si>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</si>
  <si>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</si>
  <si>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</si>
  <si>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</si>
  <si>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</si>
  <si>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</si>
  <si>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</si>
  <si>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</si>
  <si>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</si>
  <si>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</si>
  <si>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</si>
  <si>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</si>
  <si>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</si>
  <si>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</si>
  <si>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</si>
  <si>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</si>
  <si>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</si>
  <si>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</si>
  <si>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</si>
  <si>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</si>
  <si>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</si>
  <si>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</si>
  <si>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</si>
  <si>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</si>
  <si>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</si>
  <si>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</si>
  <si>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</si>
  <si>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</si>
  <si>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</si>
  <si>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</si>
  <si>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</si>
  <si>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</si>
  <si>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</si>
  <si>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</si>
  <si>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</si>
  <si>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</si>
  <si>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</si>
  <si>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</si>
  <si>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</si>
  <si>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</si>
  <si>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</si>
  <si>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</si>
  <si>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</si>
  <si>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</si>
  <si>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</si>
  <si>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</si>
  <si>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</si>
  <si>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</si>
  <si>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</si>
  <si>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</si>
  <si>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</si>
  <si>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</si>
  <si>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</si>
  <si>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</si>
  <si>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</si>
  <si>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</si>
  <si>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</si>
  <si>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</si>
  <si>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</si>
  <si>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</si>
  <si>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</si>
  <si>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</si>
  <si>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</si>
  <si>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</si>
  <si>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</si>
  <si>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</si>
  <si>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</si>
  <si>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</si>
  <si>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</si>
  <si>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</si>
  <si>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</si>
  <si>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</si>
  <si>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</si>
  <si>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</si>
  <si>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</si>
  <si>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</si>
  <si>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</si>
  <si>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</si>
  <si>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</si>
  <si>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</si>
  <si>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</si>
  <si>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</si>
  <si>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</si>
  <si>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</si>
  <si>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</si>
  <si>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</si>
  <si>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</si>
  <si>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</si>
  <si>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</si>
  <si>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</si>
  <si>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</si>
  <si>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</si>
  <si>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</si>
  <si>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</si>
  <si>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</si>
  <si>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</si>
  <si>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</si>
  <si>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</si>
  <si>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</si>
  <si>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</si>
  <si>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</si>
  <si>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</si>
  <si>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</si>
  <si>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</si>
  <si>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</si>
  <si>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</si>
  <si>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</si>
  <si>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</si>
  <si>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</si>
  <si>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</si>
  <si>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</si>
  <si>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</si>
  <si>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</si>
  <si>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</si>
  <si>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</si>
  <si>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</si>
  <si>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</si>
  <si>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</si>
  <si>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</si>
  <si>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</si>
  <si>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</si>
  <si>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</si>
  <si>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</si>
  <si>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</si>
  <si>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</si>
  <si>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</si>
  <si>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</si>
  <si>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</si>
  <si>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</si>
  <si>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</si>
  <si>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</si>
  <si>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</si>
  <si>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</si>
  <si>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</si>
  <si>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</si>
  <si>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</si>
  <si>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</si>
  <si>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</si>
  <si>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</si>
  <si>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</si>
  <si>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</si>
  <si>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</si>
  <si>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</si>
  <si>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</si>
  <si>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</si>
  <si>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</si>
  <si>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</si>
  <si>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</si>
  <si>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</si>
  <si>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</si>
  <si>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</si>
  <si>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</si>
  <si>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</si>
  <si>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</si>
  <si>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</si>
  <si>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</si>
  <si>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</si>
  <si>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</si>
  <si>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</si>
  <si>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</si>
  <si>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</si>
  <si>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</si>
  <si>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</si>
  <si>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</si>
  <si>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</si>
  <si>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</si>
  <si>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</si>
  <si>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</si>
  <si>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</si>
  <si>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</si>
  <si>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</si>
  <si>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</si>
  <si>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</si>
  <si>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</si>
  <si>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</si>
  <si>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</si>
  <si>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</si>
  <si>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</si>
  <si>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</si>
  <si>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</si>
  <si>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</si>
  <si>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</si>
  <si>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</si>
  <si>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</si>
  <si>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</si>
  <si>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</si>
  <si>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</si>
  <si>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</si>
  <si>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</si>
  <si>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</si>
  <si>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</si>
  <si>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</si>
  <si>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</si>
  <si>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</si>
  <si>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</si>
  <si>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</si>
  <si>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</si>
  <si>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</si>
  <si>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</si>
  <si>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</si>
  <si>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</si>
  <si>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</si>
  <si>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</si>
  <si>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</si>
  <si>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</si>
  <si>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</si>
  <si>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</si>
  <si>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</si>
  <si>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</si>
  <si>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</si>
  <si>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</si>
  <si>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</si>
  <si>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</si>
  <si>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</si>
  <si>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</si>
  <si>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</si>
  <si>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</si>
  <si>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</si>
  <si>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</si>
  <si>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</si>
  <si>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</si>
  <si>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</si>
  <si>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</si>
  <si>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</si>
  <si>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</si>
  <si>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</si>
  <si>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</si>
  <si>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</si>
  <si>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</si>
  <si>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</si>
  <si>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</si>
  <si>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</si>
  <si>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</si>
  <si>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</si>
  <si>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</si>
  <si>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</si>
  <si>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</si>
  <si>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</si>
  <si>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</si>
  <si>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</si>
  <si>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</si>
  <si>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</si>
  <si>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</si>
  <si>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</si>
  <si>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</si>
  <si>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</si>
  <si>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</si>
  <si>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</si>
  <si>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</si>
  <si>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</si>
  <si>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</si>
  <si>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</si>
  <si>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</si>
  <si>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</si>
  <si>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</si>
  <si>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</si>
  <si>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</si>
  <si>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</si>
  <si>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</si>
  <si>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</si>
  <si>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</si>
  <si>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</si>
  <si>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</si>
  <si>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</si>
  <si>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</si>
  <si>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</si>
  <si>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</si>
  <si>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</si>
  <si>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</si>
  <si>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</si>
  <si>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</si>
  <si>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</si>
  <si>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</si>
  <si>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</si>
  <si>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</si>
  <si>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</si>
  <si>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</si>
  <si>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</si>
  <si>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</si>
  <si>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</si>
  <si>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</si>
  <si>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</si>
  <si>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</si>
  <si>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</si>
  <si>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</si>
  <si>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</si>
  <si>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</si>
  <si>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</si>
  <si>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</si>
  <si>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</si>
  <si>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</si>
  <si>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</si>
  <si>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</si>
  <si>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</si>
  <si>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</si>
  <si>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</si>
  <si>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</si>
  <si>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</si>
  <si>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</si>
  <si>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</si>
  <si>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</si>
  <si>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</si>
  <si>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</si>
  <si>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</si>
  <si>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</si>
  <si>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</si>
  <si>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</si>
  <si>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</si>
  <si>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</si>
  <si>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</si>
  <si>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</si>
  <si>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</si>
  <si>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</si>
  <si>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</si>
  <si>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</si>
  <si>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</si>
  <si>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</si>
  <si>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</si>
  <si>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</si>
  <si>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</si>
  <si>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</si>
  <si>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</si>
  <si>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</si>
  <si>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</si>
  <si>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</si>
  <si>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</si>
  <si>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</si>
  <si>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</si>
  <si>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</si>
  <si>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</si>
  <si>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</si>
  <si>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</si>
  <si>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</si>
  <si>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</si>
  <si>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</si>
  <si>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</si>
  <si>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</si>
  <si>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</si>
  <si>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</si>
  <si>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</si>
  <si>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</si>
  <si>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</si>
  <si>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</si>
  <si>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</si>
  <si>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</si>
  <si>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</si>
  <si>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</si>
  <si>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</si>
  <si>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</si>
  <si>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</si>
  <si>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</si>
  <si>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</si>
  <si>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</si>
  <si>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</si>
  <si>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</si>
  <si>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</si>
  <si>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</si>
  <si>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</si>
  <si>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</si>
  <si>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</si>
  <si>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</si>
  <si>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</si>
  <si>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</si>
  <si>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</si>
  <si>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</si>
  <si>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</si>
  <si>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</si>
  <si>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</si>
  <si>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</si>
  <si>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</si>
  <si>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</si>
  <si>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</si>
  <si>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</si>
  <si>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</si>
  <si>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</si>
  <si>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</si>
  <si>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</si>
  <si>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</si>
  <si>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</si>
  <si>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</si>
  <si>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</si>
  <si>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</si>
  <si>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</si>
  <si>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</si>
  <si>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</si>
  <si>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</si>
  <si>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</si>
  <si>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</si>
  <si>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</si>
  <si>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</si>
  <si>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</si>
  <si>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</si>
  <si>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</si>
  <si>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</si>
  <si>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</si>
  <si>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</si>
  <si>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</si>
  <si>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</si>
  <si>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</si>
  <si>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</si>
  <si>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</si>
  <si>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</si>
  <si>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</si>
  <si>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</si>
  <si>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</si>
  <si>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</si>
  <si>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</si>
  <si>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</si>
  <si>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</si>
  <si>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</si>
  <si>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</si>
  <si>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</si>
  <si>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</si>
  <si>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</si>
  <si>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</si>
  <si>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</si>
  <si>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</si>
  <si>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</si>
  <si>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</si>
  <si>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</si>
  <si>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</si>
  <si>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</si>
  <si>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</si>
  <si>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</si>
  <si>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</si>
  <si>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</si>
  <si>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</si>
  <si>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</si>
  <si>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</si>
  <si>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</si>
  <si>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</si>
  <si>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</si>
  <si>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</si>
  <si>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</si>
  <si>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</si>
  <si>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</si>
  <si>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</si>
  <si>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</si>
  <si>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</si>
  <si>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</si>
  <si>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</si>
  <si>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</si>
  <si>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</si>
  <si>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</si>
  <si>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</si>
  <si>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</si>
  <si>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</si>
  <si>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</si>
  <si>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</si>
  <si>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</si>
  <si>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</si>
  <si>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</si>
  <si>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</si>
  <si>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</si>
  <si>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</si>
  <si>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</si>
  <si>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</si>
  <si>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</si>
  <si>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</si>
  <si>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</si>
  <si>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</si>
  <si>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</si>
  <si>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</si>
  <si>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</si>
  <si>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</si>
  <si>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</si>
  <si>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</si>
  <si>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</si>
  <si>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</si>
  <si>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</si>
  <si>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</si>
  <si>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</si>
  <si>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</si>
  <si>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</si>
  <si>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</si>
  <si>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</si>
  <si>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</si>
  <si>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</si>
  <si>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</si>
  <si>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</si>
  <si>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</si>
  <si>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</si>
  <si>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</si>
  <si>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</si>
  <si>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</si>
  <si>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</si>
  <si>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</si>
  <si>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</si>
  <si>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</si>
  <si>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</si>
  <si>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</si>
  <si>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</si>
  <si>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</si>
  <si>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</si>
  <si>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</si>
  <si>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</si>
  <si>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</si>
  <si>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</si>
  <si>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</si>
  <si>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</si>
  <si>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</si>
  <si>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</si>
  <si>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</si>
  <si>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</si>
  <si>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</si>
  <si>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</si>
  <si>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</si>
  <si>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</si>
  <si>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</si>
  <si>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</si>
  <si>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</si>
  <si>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</si>
  <si>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</si>
  <si>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</si>
  <si>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</si>
  <si>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</si>
  <si>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</si>
  <si>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</si>
  <si>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</si>
  <si>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</si>
  <si>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</si>
  <si>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</si>
  <si>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</si>
  <si>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</si>
  <si>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</si>
  <si>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</si>
  <si>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</si>
  <si>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</si>
  <si>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</si>
  <si>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</si>
  <si>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</si>
  <si>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</si>
  <si>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</si>
  <si>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</si>
  <si>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</si>
  <si>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</si>
  <si>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</si>
  <si>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</si>
  <si>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</si>
  <si>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</si>
  <si>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</si>
  <si>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</si>
  <si>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</si>
  <si>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</si>
  <si>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</si>
  <si>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</si>
  <si>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</si>
  <si>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</si>
  <si>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</si>
  <si>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</si>
  <si>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</si>
  <si>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</si>
  <si>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</si>
  <si>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</si>
  <si>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</si>
  <si>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</si>
  <si>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</si>
  <si>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</si>
  <si>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</si>
  <si>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</si>
  <si>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</si>
  <si>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</si>
  <si>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</si>
  <si>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</si>
  <si>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</si>
  <si>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</si>
  <si>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</si>
  <si>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</si>
  <si>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</si>
  <si>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</si>
  <si>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</si>
  <si>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</si>
  <si>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</si>
  <si>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</si>
  <si>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</si>
  <si>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</si>
  <si>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</si>
  <si>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</si>
  <si>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</si>
  <si>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</si>
  <si>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</si>
  <si>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</si>
  <si>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</si>
  <si>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</si>
  <si>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</si>
  <si>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</si>
  <si>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</si>
  <si>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</si>
  <si>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</si>
  <si>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</si>
  <si>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</si>
  <si>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</si>
  <si>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</si>
  <si>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</si>
  <si>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</si>
  <si>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</si>
  <si>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</si>
  <si>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</si>
  <si>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</si>
  <si>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</si>
  <si>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</si>
  <si>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</si>
  <si>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</si>
  <si>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</si>
  <si>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</si>
  <si>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</si>
  <si>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</si>
  <si>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</si>
  <si>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</si>
  <si>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</si>
  <si>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</si>
  <si>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</si>
  <si>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</si>
  <si>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</si>
  <si>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</si>
  <si>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</si>
  <si>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</si>
  <si>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</si>
  <si>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</si>
  <si>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</si>
  <si>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</si>
  <si>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</si>
  <si>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</si>
  <si>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</si>
  <si>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</si>
  <si>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</si>
  <si>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</si>
  <si>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</si>
  <si>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</si>
  <si>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</si>
  <si>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</si>
  <si>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</si>
  <si>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</si>
  <si>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</si>
  <si>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</si>
  <si>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</si>
  <si>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</si>
  <si>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</si>
  <si>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</si>
  <si>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</si>
  <si>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</si>
  <si>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</si>
  <si>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</si>
  <si>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</si>
  <si>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</si>
  <si>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</si>
  <si>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</si>
  <si>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</si>
  <si>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</si>
  <si>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</si>
  <si>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</si>
  <si>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</si>
  <si>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</si>
  <si>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</si>
  <si>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</si>
  <si>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</si>
  <si>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</si>
  <si>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</si>
  <si>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</si>
  <si>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</si>
  <si>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</si>
  <si>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</si>
  <si>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</si>
  <si>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</si>
  <si>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</si>
  <si>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</si>
  <si>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</si>
  <si>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</si>
  <si>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</si>
  <si>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</si>
  <si>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</si>
  <si>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</si>
  <si>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</si>
  <si>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</si>
  <si>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</si>
  <si>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</si>
  <si>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</si>
  <si>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</si>
  <si>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</si>
  <si>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</si>
  <si>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</si>
  <si>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</si>
  <si>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</si>
  <si>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</si>
  <si>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</si>
  <si>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</si>
  <si>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</si>
  <si>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</si>
  <si>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</si>
  <si>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</si>
  <si>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</si>
  <si>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</si>
  <si>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</si>
  <si>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</si>
  <si>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</si>
  <si>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</si>
  <si>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</si>
  <si>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</si>
  <si>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</si>
  <si>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</si>
  <si>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</si>
  <si>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</si>
  <si>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</si>
  <si>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</si>
  <si>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</si>
  <si>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</si>
  <si>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</si>
  <si>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</si>
  <si>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</si>
  <si>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</si>
  <si>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</si>
  <si>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</si>
  <si>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</si>
  <si>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</si>
  <si>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</si>
  <si>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</si>
  <si>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</si>
  <si>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</si>
  <si>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</si>
  <si>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</si>
  <si>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</si>
  <si>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</si>
  <si>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</si>
  <si>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</si>
  <si>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</si>
  <si>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</si>
  <si>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</si>
  <si>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</si>
  <si>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</si>
  <si>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</si>
  <si>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</si>
  <si>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</si>
  <si>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</si>
  <si>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</si>
  <si>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</si>
  <si>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</si>
  <si>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</si>
  <si>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</si>
  <si>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</si>
  <si>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</si>
  <si>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</si>
  <si>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</si>
  <si>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</si>
  <si>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</si>
  <si>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</si>
  <si>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</si>
  <si>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</si>
  <si>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</si>
  <si>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</si>
  <si>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</si>
  <si>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</si>
  <si>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</si>
  <si>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</si>
  <si>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</si>
  <si>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</si>
  <si>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</si>
  <si>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</si>
  <si>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</si>
  <si>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</si>
  <si>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</si>
  <si>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</si>
  <si>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</si>
  <si>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</si>
  <si>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</si>
  <si>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</si>
  <si>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</si>
  <si>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</si>
  <si>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</si>
  <si>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</si>
  <si>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</si>
  <si>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</si>
  <si>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</si>
  <si>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</si>
  <si>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</si>
  <si>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</si>
  <si>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</si>
  <si>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</si>
  <si>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</si>
  <si>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</si>
  <si>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</si>
  <si>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</si>
  <si>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</si>
  <si>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</si>
  <si>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</si>
  <si>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</si>
  <si>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</si>
  <si>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</si>
  <si>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</si>
  <si>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</si>
  <si>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</si>
  <si>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</si>
  <si>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</si>
  <si>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</si>
  <si>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</si>
  <si>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</si>
  <si>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</si>
  <si>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</si>
  <si>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</si>
  <si>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</si>
  <si>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</si>
  <si>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</si>
  <si>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</si>
  <si>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</si>
  <si>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</si>
  <si>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</si>
  <si>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</si>
  <si>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</si>
  <si>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</si>
  <si>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</si>
  <si>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</si>
  <si>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</si>
  <si>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</si>
  <si>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</si>
  <si>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</si>
  <si>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</si>
  <si>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</si>
  <si>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</si>
  <si>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</si>
  <si>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</si>
  <si>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</si>
  <si>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</si>
  <si>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</si>
  <si>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</si>
  <si>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</si>
  <si>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</si>
  <si>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</si>
  <si>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</si>
  <si>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</si>
  <si>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</si>
  <si>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</si>
  <si>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</si>
  <si>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</si>
  <si>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</si>
  <si>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</si>
  <si>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</si>
  <si>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</si>
  <si>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</si>
  <si>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</si>
  <si>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</si>
  <si>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</si>
  <si>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</si>
  <si>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</si>
  <si>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</si>
  <si>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</si>
  <si>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</si>
  <si>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</si>
  <si>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</si>
  <si>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</si>
  <si>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</si>
  <si>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</si>
  <si>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</si>
  <si>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</si>
  <si>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</si>
  <si>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</si>
  <si>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</si>
  <si>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</si>
  <si>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</si>
  <si>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</si>
  <si>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</si>
  <si>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</si>
  <si>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</si>
  <si>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</si>
  <si>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</si>
  <si>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</si>
  <si>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</si>
  <si>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</si>
  <si>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</si>
  <si>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</si>
  <si>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</si>
  <si>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</si>
  <si>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</si>
  <si>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</si>
  <si>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</si>
  <si>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</si>
  <si>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</si>
  <si>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</si>
  <si>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</si>
  <si>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</si>
  <si>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</si>
  <si>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</si>
  <si>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</si>
  <si>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</si>
  <si>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</si>
  <si>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</si>
  <si>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</si>
  <si>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</si>
  <si>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</si>
  <si>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</si>
  <si>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</si>
  <si>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</si>
  <si>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</si>
  <si>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</si>
  <si>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</si>
  <si>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</si>
  <si>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</si>
  <si>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</si>
  <si>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</si>
  <si>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</si>
  <si>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</si>
  <si>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</si>
  <si>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</si>
  <si>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</si>
  <si>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</si>
  <si>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</si>
  <si>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</si>
  <si>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</si>
  <si>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</si>
  <si>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</si>
  <si>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</si>
  <si>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</si>
  <si>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</si>
  <si>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</si>
  <si>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</si>
  <si>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</si>
  <si>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</si>
  <si>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</si>
  <si>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</si>
  <si>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</si>
  <si>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</si>
  <si>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</si>
  <si>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</si>
  <si>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</si>
  <si>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</si>
  <si>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</si>
  <si>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</si>
  <si>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</si>
  <si>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</si>
  <si>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</si>
  <si>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</si>
  <si>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</si>
  <si>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</si>
  <si>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</si>
  <si>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</si>
  <si>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</si>
  <si>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</si>
  <si>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</si>
  <si>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</si>
  <si>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</si>
  <si>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</si>
  <si>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</si>
  <si>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</si>
  <si>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</si>
  <si>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</si>
  <si>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</si>
  <si>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</si>
  <si>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</si>
  <si>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</si>
  <si>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</si>
  <si>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</si>
  <si>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</si>
  <si>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</si>
  <si>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</si>
  <si>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</si>
  <si>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</si>
  <si>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</si>
  <si>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</si>
  <si>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</si>
  <si>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</si>
  <si>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</si>
  <si>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</si>
  <si>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</si>
  <si>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</si>
  <si>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</si>
  <si>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</si>
  <si>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</si>
  <si>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</si>
  <si>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</si>
  <si>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</si>
  <si>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</si>
  <si>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</si>
  <si>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</si>
  <si>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</si>
  <si>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</si>
  <si>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</si>
  <si>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</si>
  <si>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</si>
  <si>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</si>
  <si>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</si>
  <si>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</si>
  <si>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</si>
  <si>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</si>
  <si>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</si>
  <si>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</si>
  <si>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</si>
  <si>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</si>
  <si>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</si>
  <si>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</si>
  <si>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</si>
  <si>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</si>
  <si>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</si>
  <si>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</si>
  <si>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</si>
  <si>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</si>
  <si>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</si>
  <si>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</si>
  <si>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</si>
  <si>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</si>
  <si>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</si>
  <si>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</si>
  <si>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</si>
  <si>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</si>
  <si>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</si>
  <si>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</si>
  <si>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</si>
  <si>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</si>
  <si>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</si>
  <si>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</si>
  <si>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</si>
  <si>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</si>
  <si>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</si>
  <si>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</si>
  <si>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</si>
  <si>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</si>
  <si>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</si>
  <si>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</si>
  <si>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</si>
  <si>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</si>
  <si>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</si>
  <si>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</si>
  <si>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</si>
  <si>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</si>
  <si>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</si>
  <si>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</si>
  <si>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</si>
  <si>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</si>
  <si>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</si>
  <si>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</si>
  <si>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</si>
  <si>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</si>
  <si>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</si>
  <si>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</si>
  <si>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</si>
  <si>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</si>
  <si>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</si>
  <si>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</si>
  <si>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</si>
  <si>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</si>
  <si>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</si>
  <si>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</si>
  <si>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</si>
  <si>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</si>
  <si>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</si>
  <si>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</si>
  <si>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</si>
  <si>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</si>
  <si>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</si>
  <si>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</si>
  <si>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</si>
  <si>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</si>
  <si>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</si>
  <si>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</si>
  <si>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</si>
  <si>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</si>
  <si>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</si>
  <si>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</si>
  <si>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</si>
  <si>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</si>
  <si>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</si>
  <si>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</si>
  <si>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</si>
  <si>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</si>
  <si>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</si>
  <si>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</si>
  <si>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</si>
  <si>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</si>
  <si>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</si>
  <si>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</si>
  <si>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</si>
  <si>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</si>
  <si>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</si>
  <si>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</si>
  <si>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</si>
  <si>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</si>
  <si>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</si>
  <si>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</si>
  <si>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</si>
  <si>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</si>
  <si>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</si>
  <si>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</si>
  <si>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</si>
  <si>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</si>
  <si>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</si>
  <si>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</si>
  <si>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</si>
  <si>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</si>
  <si>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</si>
  <si>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</si>
  <si>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</si>
  <si>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</si>
  <si>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</si>
  <si>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</si>
  <si>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</si>
  <si>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</si>
  <si>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</si>
  <si>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</si>
  <si>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</si>
  <si>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</si>
  <si>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</si>
  <si>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</si>
  <si>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</si>
  <si>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</si>
  <si>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</si>
  <si>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</si>
  <si>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</si>
  <si>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</si>
  <si>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</si>
  <si>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</si>
  <si>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</si>
  <si>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</si>
  <si>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</si>
  <si>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</si>
  <si>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</si>
  <si>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</si>
  <si>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</si>
  <si>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</si>
  <si>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</si>
  <si>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</si>
  <si>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</si>
  <si>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</si>
  <si>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</si>
  <si>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</si>
  <si>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</si>
  <si>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</si>
  <si>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</si>
  <si>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</si>
  <si>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</si>
  <si>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</si>
  <si>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</si>
  <si>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</si>
  <si>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</si>
  <si>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</si>
  <si>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</si>
  <si>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</si>
  <si>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</si>
  <si>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</si>
  <si>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</si>
  <si>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</si>
  <si>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</si>
  <si>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</si>
  <si>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</si>
  <si>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</si>
  <si>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</si>
  <si>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</si>
  <si>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</si>
  <si>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</si>
  <si>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</si>
  <si>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</si>
  <si>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</si>
  <si>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</si>
  <si>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</si>
  <si>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</si>
  <si>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</si>
  <si>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</si>
  <si>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</si>
  <si>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</si>
  <si>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</si>
  <si>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</si>
  <si>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</si>
  <si>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</si>
  <si>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</si>
  <si>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</si>
  <si>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</si>
  <si>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</si>
  <si>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</si>
  <si>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</si>
  <si>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</si>
  <si>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</si>
  <si>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</si>
  <si>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</si>
  <si>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</si>
  <si>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</si>
  <si>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</si>
  <si>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</si>
  <si>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</si>
  <si>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</si>
  <si>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</si>
  <si>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</si>
  <si>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</si>
  <si>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</si>
  <si>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</si>
  <si>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</si>
  <si>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</si>
  <si>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</si>
  <si>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</si>
  <si>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</si>
  <si>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</si>
  <si>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</si>
  <si>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</si>
  <si>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</si>
  <si>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</si>
  <si>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</si>
  <si>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</si>
  <si>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</si>
  <si>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</si>
  <si>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</si>
  <si>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</si>
  <si>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</si>
  <si>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</si>
  <si>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</si>
  <si>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</si>
  <si>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</si>
  <si>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</si>
  <si>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</si>
  <si>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</si>
  <si>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</si>
  <si>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</si>
  <si>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</si>
  <si>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</si>
  <si>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</si>
  <si>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</si>
  <si>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</si>
  <si>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</si>
  <si>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</si>
  <si>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</si>
  <si>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</si>
  <si>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</si>
  <si>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</si>
  <si>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</si>
  <si>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</si>
  <si>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</si>
  <si>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</si>
  <si>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</si>
  <si>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</si>
  <si>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</si>
  <si>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</si>
  <si>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</si>
  <si>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</si>
  <si>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</si>
  <si>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</si>
  <si>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</si>
  <si>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</si>
  <si>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</si>
  <si>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</si>
  <si>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</si>
  <si>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</si>
  <si>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</si>
  <si>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</si>
  <si>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</si>
  <si>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</si>
  <si>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</si>
  <si>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</si>
  <si>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</si>
  <si>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</si>
  <si>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</si>
  <si>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</si>
  <si>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</si>
  <si>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</si>
  <si>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</si>
  <si>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</si>
  <si>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</si>
  <si>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</si>
  <si>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</si>
  <si>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</si>
  <si>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</si>
  <si>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</si>
  <si>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</si>
  <si>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</si>
  <si>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</si>
  <si>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</si>
  <si>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</si>
  <si>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</si>
  <si>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</si>
  <si>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</si>
  <si>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</si>
  <si>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</si>
  <si>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</si>
  <si>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</si>
  <si>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</si>
  <si>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</si>
  <si>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</si>
  <si>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</si>
  <si>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</si>
  <si>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</si>
  <si>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</si>
  <si>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</si>
  <si>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</si>
  <si>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</si>
  <si>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</si>
  <si>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</si>
  <si>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</si>
  <si>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</si>
  <si>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</si>
  <si>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</si>
  <si>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</si>
  <si>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</si>
  <si>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</si>
  <si>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</si>
  <si>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</si>
  <si>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</si>
  <si>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</si>
  <si>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</si>
  <si>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</si>
  <si>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</si>
  <si>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</si>
  <si>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</si>
  <si>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</si>
  <si>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</si>
  <si>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</si>
  <si>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</si>
  <si>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</si>
  <si>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</si>
  <si>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</si>
  <si>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</si>
  <si>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</si>
  <si>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</si>
  <si>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</si>
  <si>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</si>
  <si>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</si>
  <si>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</si>
  <si>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</si>
  <si>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</si>
  <si>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</si>
  <si>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</si>
  <si>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</si>
  <si>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</si>
  <si>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</si>
  <si>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</si>
  <si>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</si>
  <si>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</si>
  <si>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</si>
  <si>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</si>
  <si>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</si>
  <si>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</si>
  <si>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</si>
  <si>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</si>
  <si>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</si>
  <si>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</si>
  <si>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</si>
  <si>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</si>
  <si>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</si>
  <si>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</si>
  <si>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</si>
  <si>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</si>
  <si>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</si>
  <si>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</si>
  <si>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</si>
  <si>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</si>
  <si>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</si>
  <si>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</si>
  <si>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</si>
  <si>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</si>
  <si>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</si>
  <si>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</si>
  <si>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</si>
  <si>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</si>
  <si>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</si>
  <si>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</si>
  <si>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</si>
  <si>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</si>
  <si>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</si>
  <si>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</si>
  <si>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</si>
  <si>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</si>
  <si>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</si>
  <si>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</si>
  <si>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</si>
  <si>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</si>
  <si>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</si>
  <si>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</si>
  <si>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</si>
  <si>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</si>
  <si>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</si>
  <si>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</si>
  <si>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</si>
  <si>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</si>
  <si>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</si>
  <si>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</si>
  <si>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</si>
  <si>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</si>
  <si>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</si>
  <si>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</si>
  <si>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</si>
  <si>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</si>
  <si>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</si>
  <si>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</si>
  <si>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</si>
  <si>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</si>
  <si>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</si>
  <si>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</si>
  <si>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</si>
  <si>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</si>
  <si>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</si>
  <si>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</si>
  <si>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</si>
  <si>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</si>
  <si>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</si>
  <si>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</si>
  <si>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</si>
  <si>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</si>
  <si>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</si>
  <si>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</si>
  <si>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</si>
  <si>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</si>
  <si>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</si>
  <si>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</si>
  <si>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</si>
  <si>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</si>
  <si>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</si>
  <si>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</si>
  <si>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</si>
  <si>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</si>
  <si>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</si>
  <si>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</si>
  <si>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</si>
  <si>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</si>
  <si>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</si>
  <si>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</si>
  <si>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</si>
  <si>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</si>
  <si>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</si>
  <si>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</si>
  <si>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</si>
  <si>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</si>
  <si>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</si>
  <si>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</si>
  <si>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</si>
  <si>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</si>
  <si>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</si>
  <si>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</si>
  <si>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</si>
  <si>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</si>
  <si>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</si>
  <si>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</si>
  <si>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</si>
  <si>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</si>
  <si>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</si>
  <si>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</si>
  <si>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</si>
  <si>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</si>
  <si>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</si>
  <si>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</si>
  <si>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</si>
  <si>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</si>
  <si>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</si>
  <si>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</si>
  <si>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</si>
  <si>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</si>
  <si>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</si>
  <si>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</si>
  <si>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</si>
  <si>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</si>
  <si>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</si>
  <si>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</si>
  <si>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</si>
  <si>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</si>
  <si>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</si>
  <si>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</si>
  <si>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</si>
  <si>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</si>
  <si>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</si>
  <si>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</si>
  <si>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</si>
  <si>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</si>
  <si>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</si>
  <si>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</si>
  <si>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</si>
  <si>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</si>
  <si>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</si>
  <si>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</si>
  <si>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</si>
  <si>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</si>
  <si>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</si>
  <si>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</si>
  <si>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</si>
  <si>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</si>
  <si>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</si>
  <si>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</si>
  <si>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</si>
  <si>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</si>
  <si>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</si>
  <si>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</si>
  <si>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</si>
  <si>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</si>
  <si>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</si>
  <si>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</si>
  <si>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</si>
  <si>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</si>
  <si>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</si>
  <si>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</si>
  <si>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</si>
  <si>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</si>
  <si>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</si>
  <si>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</si>
  <si>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</si>
  <si>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</si>
  <si>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</si>
  <si>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</si>
  <si>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</si>
  <si>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</si>
  <si>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</si>
  <si>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</si>
  <si>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</si>
  <si>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</si>
  <si>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</si>
  <si>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</si>
  <si>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</si>
  <si>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</si>
  <si>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</si>
  <si>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</si>
  <si>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</si>
  <si>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</si>
  <si>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</si>
  <si>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</si>
  <si>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</si>
  <si>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</si>
  <si>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</si>
  <si>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</si>
  <si>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</si>
  <si>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</si>
  <si>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</si>
  <si>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</si>
  <si>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</si>
  <si>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</si>
  <si>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</si>
  <si>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</si>
  <si>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</si>
  <si>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</si>
  <si>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</si>
  <si>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</si>
  <si>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</si>
  <si>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</si>
  <si>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</si>
  <si>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</si>
  <si>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</si>
  <si>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</si>
  <si>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</si>
  <si>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</si>
  <si>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</si>
  <si>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</si>
  <si>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</si>
  <si>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</si>
  <si>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</si>
  <si>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</si>
  <si>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</si>
  <si>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</si>
  <si>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</si>
  <si>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</si>
  <si>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</si>
  <si>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</si>
  <si>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</si>
  <si>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</si>
  <si>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</si>
  <si>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</si>
  <si>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</si>
  <si>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</si>
  <si>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</si>
  <si>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</si>
  <si>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</si>
  <si>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</si>
  <si>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</si>
  <si>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</si>
  <si>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</si>
  <si>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</si>
  <si>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</si>
  <si>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</si>
  <si>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</si>
  <si>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</si>
  <si>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</si>
  <si>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</si>
  <si>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</si>
  <si>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</si>
  <si>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</si>
  <si>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</si>
  <si>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</si>
  <si>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</si>
  <si>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</si>
  <si>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</si>
  <si>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</si>
  <si>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</si>
  <si>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</si>
  <si>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</si>
  <si>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</si>
  <si>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</si>
  <si>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</si>
  <si>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</si>
  <si>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</si>
  <si>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</si>
  <si>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</si>
  <si>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</si>
  <si>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</si>
  <si>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</si>
  <si>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</si>
  <si>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</si>
  <si>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</si>
  <si>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</si>
  <si>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</si>
  <si>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</si>
  <si>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</si>
  <si>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</si>
  <si>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</si>
  <si>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</si>
  <si>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</si>
  <si>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</si>
  <si>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</si>
  <si>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</si>
  <si>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</si>
  <si>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</si>
  <si>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</si>
  <si>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</si>
  <si>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</si>
  <si>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</si>
  <si>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</si>
  <si>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</si>
  <si>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</si>
  <si>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</si>
  <si>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</si>
  <si>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</si>
  <si>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</si>
  <si>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</si>
  <si>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</si>
  <si>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</si>
  <si>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</si>
  <si>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</si>
  <si>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</si>
  <si>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</si>
  <si>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</si>
  <si>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</si>
  <si>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</si>
  <si>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</si>
  <si>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</si>
  <si>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</si>
  <si>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</si>
  <si>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</si>
  <si>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</si>
  <si>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</si>
  <si>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</si>
  <si>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</si>
  <si>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</si>
  <si>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</si>
  <si>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</si>
  <si>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</si>
  <si>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</si>
  <si>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</si>
  <si>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</si>
  <si>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</si>
  <si>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</si>
  <si>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</si>
  <si>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</si>
  <si>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</si>
  <si>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</si>
  <si>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</si>
  <si>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</si>
  <si>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</si>
  <si>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</si>
  <si>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</si>
  <si>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</si>
  <si>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</si>
  <si>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</si>
  <si>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</si>
  <si>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</si>
  <si>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</si>
  <si>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</si>
  <si>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</si>
  <si>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</si>
  <si>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</si>
  <si>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</si>
  <si>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</si>
  <si>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</si>
  <si>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</si>
  <si>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</si>
  <si>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</si>
  <si>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</si>
  <si>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</si>
  <si>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</si>
  <si>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</si>
  <si>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</si>
  <si>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</si>
  <si>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</si>
  <si>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</si>
  <si>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</si>
  <si>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</si>
  <si>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</si>
  <si>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</si>
  <si>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</si>
  <si>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</si>
  <si>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</si>
  <si>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</si>
  <si>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</si>
  <si>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</si>
  <si>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</si>
  <si>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</si>
  <si>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</si>
  <si>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</si>
  <si>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</si>
  <si>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</si>
  <si>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</si>
  <si>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</si>
  <si>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</si>
  <si>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</si>
  <si>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</si>
  <si>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</si>
  <si>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</si>
  <si>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</si>
  <si>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</si>
  <si>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</si>
  <si>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</si>
  <si>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</si>
  <si>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</si>
  <si>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</si>
  <si>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</si>
  <si>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</si>
  <si>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</si>
  <si>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</si>
  <si>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</si>
  <si>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</si>
  <si>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</si>
  <si>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</si>
  <si>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</si>
  <si>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</si>
  <si>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</si>
  <si>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</si>
  <si>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</si>
  <si>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</si>
  <si>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</si>
  <si>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</si>
  <si>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</si>
  <si>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</si>
  <si>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</si>
  <si>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</si>
  <si>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</si>
  <si>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</si>
  <si>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</si>
  <si>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</si>
  <si>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</si>
  <si>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</si>
  <si>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</si>
  <si>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</si>
  <si>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</si>
  <si>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</si>
  <si>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</si>
  <si>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</si>
  <si>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</si>
  <si>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</si>
  <si>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</si>
  <si>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</si>
  <si>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</si>
  <si>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</si>
  <si>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</si>
  <si>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</si>
  <si>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</si>
  <si>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</si>
  <si>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</si>
  <si>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</si>
  <si>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</si>
  <si>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</si>
  <si>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</si>
  <si>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</si>
  <si>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</si>
  <si>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</si>
  <si>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</si>
  <si>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</si>
  <si>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</si>
  <si>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</si>
  <si>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</si>
  <si>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</si>
  <si>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</si>
  <si>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</si>
  <si>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</si>
  <si>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</si>
  <si>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</si>
  <si>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</si>
  <si>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</si>
  <si>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</si>
  <si>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</si>
  <si>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</si>
  <si>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</si>
  <si>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</si>
  <si>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</si>
  <si>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</si>
  <si>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</si>
  <si>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</si>
  <si>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</si>
  <si>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</si>
  <si>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</si>
  <si>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</si>
  <si>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</si>
  <si>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</si>
  <si>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</si>
  <si>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</si>
  <si>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</si>
  <si>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</si>
  <si>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</si>
  <si>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</si>
  <si>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</si>
  <si>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</si>
  <si>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</si>
  <si>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</si>
  <si>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</si>
  <si>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</si>
  <si>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</si>
  <si>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</si>
  <si>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</si>
  <si>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</si>
  <si>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</si>
  <si>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</si>
  <si>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</si>
  <si>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</si>
  <si>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</si>
  <si>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</si>
  <si>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</si>
  <si>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</si>
  <si>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</si>
  <si>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</si>
  <si>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</si>
  <si>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</si>
  <si>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</si>
  <si>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</si>
  <si>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</si>
  <si>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</si>
  <si>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</si>
  <si>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</si>
  <si>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</si>
  <si>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</si>
  <si>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</si>
  <si>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</si>
  <si>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</si>
  <si>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</si>
  <si>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</si>
  <si>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</si>
  <si>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</si>
  <si>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</si>
  <si>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</si>
  <si>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</si>
  <si>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</si>
  <si>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</si>
  <si>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</si>
  <si>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</si>
  <si>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</si>
  <si>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</si>
  <si>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</si>
  <si>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</si>
  <si>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</si>
  <si>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</si>
  <si>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</si>
  <si>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</si>
  <si>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</si>
  <si>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</si>
  <si>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</si>
  <si>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</si>
  <si>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</si>
  <si>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</si>
  <si>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</si>
  <si>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</si>
  <si>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</si>
  <si>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</si>
  <si>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</si>
  <si>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</si>
  <si>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</si>
  <si>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</si>
  <si>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</si>
  <si>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</si>
  <si>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</si>
  <si>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</si>
  <si>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</si>
  <si>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</si>
  <si>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</si>
  <si>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</si>
  <si>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</si>
  <si>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</si>
  <si>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</si>
  <si>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</si>
  <si>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</si>
  <si>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</si>
  <si>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</si>
  <si>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</si>
  <si>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</si>
  <si>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</si>
  <si>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</si>
  <si>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</si>
  <si>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</si>
  <si>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</si>
  <si>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</si>
  <si>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</si>
  <si>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</si>
  <si>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</si>
  <si>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</si>
  <si>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</si>
  <si>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</si>
  <si>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</si>
  <si>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</si>
  <si>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</si>
  <si>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</si>
  <si>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</si>
  <si>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</si>
  <si>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</si>
  <si>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</si>
  <si>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</si>
  <si>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</si>
  <si>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</si>
  <si>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</si>
  <si>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</si>
  <si>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</si>
  <si>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</si>
  <si>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</si>
  <si>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</si>
  <si>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</si>
  <si>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</si>
  <si>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</si>
  <si>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</si>
  <si>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</si>
  <si>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</si>
  <si>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</si>
  <si>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</si>
  <si>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</si>
  <si>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</si>
  <si>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</si>
  <si>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</si>
  <si>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</si>
  <si>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</si>
  <si>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</si>
  <si>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</si>
  <si>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</si>
  <si>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</si>
  <si>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</si>
  <si>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</si>
  <si>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</si>
  <si>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</si>
  <si>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</si>
  <si>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</si>
  <si>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</si>
  <si>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</si>
  <si>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</si>
  <si>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</si>
  <si>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</si>
  <si>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</si>
  <si>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</si>
  <si>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</si>
  <si>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</si>
  <si>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</si>
  <si>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</si>
  <si>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</si>
  <si>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</si>
  <si>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</si>
  <si>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</si>
  <si>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</si>
  <si>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</si>
  <si>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</si>
  <si>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</si>
  <si>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</si>
  <si>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</si>
  <si>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</si>
  <si>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</si>
  <si>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</si>
  <si>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</si>
  <si>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</si>
  <si>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</si>
  <si>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</si>
  <si>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</si>
  <si>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</si>
  <si>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</si>
  <si>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</si>
  <si>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</si>
  <si>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</si>
  <si>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</si>
  <si>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</si>
  <si>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</si>
  <si>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</si>
  <si>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</si>
  <si>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</si>
  <si>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</si>
  <si>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</si>
  <si>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</si>
  <si>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</si>
  <si>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</si>
  <si>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</si>
  <si>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</si>
  <si>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</si>
  <si>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</si>
  <si>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</si>
  <si>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</si>
  <si>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</si>
  <si>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</si>
  <si>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</si>
  <si>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</si>
  <si>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</si>
  <si>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</si>
  <si>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</si>
  <si>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</si>
  <si>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</si>
  <si>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</si>
  <si>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</si>
  <si>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</si>
  <si>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</si>
  <si>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</si>
  <si>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</si>
  <si>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</si>
  <si>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</si>
  <si>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</si>
  <si>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</si>
  <si>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</si>
  <si>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</si>
  <si>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</si>
  <si>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</si>
  <si>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</si>
  <si>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</si>
  <si>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</si>
  <si>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</si>
  <si>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</si>
  <si>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</si>
  <si>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</si>
  <si>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</si>
  <si>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</si>
  <si>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</si>
  <si>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</si>
  <si>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</si>
  <si>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</si>
  <si>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</si>
  <si>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</si>
  <si>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</si>
  <si>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</si>
  <si>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</si>
  <si>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</si>
  <si>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</si>
  <si>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</si>
  <si>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</si>
  <si>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</si>
  <si>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</si>
  <si>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</si>
  <si>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</si>
  <si>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</si>
  <si>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</si>
  <si>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</si>
  <si>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</si>
  <si>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</si>
  <si>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</si>
  <si>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</si>
  <si>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</si>
  <si>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</si>
  <si>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</si>
  <si>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</si>
  <si>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</si>
  <si>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</si>
  <si>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</si>
  <si>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</si>
  <si>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</si>
  <si>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</si>
  <si>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</si>
  <si>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</si>
  <si>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</si>
  <si>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</si>
  <si>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</si>
  <si>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</si>
  <si>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</si>
  <si>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</si>
  <si>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</si>
  <si>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</si>
  <si>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</si>
  <si>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</si>
  <si>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</si>
  <si>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</si>
  <si>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</si>
  <si>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</si>
  <si>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</si>
  <si>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</si>
  <si>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</si>
  <si>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</si>
  <si>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</si>
  <si>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</si>
  <si>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</si>
  <si>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</si>
  <si>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</si>
  <si>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</si>
  <si>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</si>
  <si>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</si>
  <si>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</si>
  <si>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</si>
  <si>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</si>
  <si>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</si>
  <si>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</si>
  <si>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</si>
  <si>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</si>
  <si>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</si>
  <si>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</si>
  <si>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</si>
  <si>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</si>
  <si>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</si>
  <si>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</si>
  <si>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</si>
  <si>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</si>
  <si>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</si>
  <si>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</si>
  <si>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</si>
  <si>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</si>
  <si>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</si>
  <si>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</si>
  <si>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</si>
  <si>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</si>
  <si>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</si>
  <si>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</si>
  <si>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</si>
  <si>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</si>
  <si>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</si>
  <si>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</si>
  <si>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</si>
  <si>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</si>
  <si>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</si>
  <si>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</si>
  <si>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</si>
  <si>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</si>
  <si>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</si>
  <si>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</si>
  <si>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</si>
  <si>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</si>
  <si>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</si>
  <si>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</si>
  <si>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</si>
  <si>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</si>
  <si>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</si>
  <si>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</si>
  <si>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</si>
  <si>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</si>
  <si>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</si>
  <si>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</si>
  <si>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</si>
  <si>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</si>
  <si>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</si>
  <si>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</si>
  <si>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</si>
  <si>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</si>
  <si>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</si>
  <si>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</si>
  <si>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</si>
  <si>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</si>
  <si>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</si>
  <si>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</si>
  <si>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</si>
  <si>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</si>
  <si>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</si>
  <si>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</si>
  <si>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</si>
  <si>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</si>
  <si>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</si>
  <si>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</si>
  <si>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</si>
  <si>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</si>
  <si>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</si>
  <si>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</si>
  <si>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</si>
  <si>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</si>
  <si>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</si>
  <si>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</si>
  <si>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</si>
  <si>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</si>
  <si>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</si>
  <si>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</si>
  <si>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</si>
  <si>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</si>
  <si>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</si>
  <si>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</si>
  <si>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</si>
  <si>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</si>
  <si>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</si>
  <si>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</si>
  <si>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</si>
  <si>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</si>
  <si>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</si>
  <si>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</si>
  <si>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</si>
  <si>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</si>
  <si>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</si>
  <si>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</si>
  <si>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</si>
  <si>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</si>
  <si>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</si>
  <si>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</si>
  <si>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</si>
  <si>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</si>
  <si>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</si>
  <si>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</si>
  <si>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</si>
  <si>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</si>
  <si>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</si>
  <si>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</si>
  <si>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</si>
  <si>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</si>
  <si>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</si>
  <si>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</si>
  <si>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</si>
  <si>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</si>
  <si>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</si>
  <si>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</si>
  <si>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</si>
  <si>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</si>
  <si>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</si>
  <si>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</si>
  <si>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</si>
  <si>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</si>
  <si>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</si>
  <si>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</si>
  <si>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</si>
  <si>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</si>
  <si>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</si>
  <si>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</si>
  <si>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</si>
  <si>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</si>
  <si>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</si>
  <si>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</si>
  <si>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</si>
  <si>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</si>
  <si>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</si>
  <si>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</si>
  <si>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</si>
  <si>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</si>
  <si>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</si>
  <si>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</si>
  <si>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</si>
  <si>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</si>
  <si>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</si>
  <si>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</si>
  <si>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</si>
  <si>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</si>
  <si>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</si>
  <si>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</si>
  <si>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</si>
  <si>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</si>
  <si>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</si>
  <si>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</si>
  <si>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</si>
  <si>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</si>
  <si>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</si>
  <si>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</si>
  <si>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</si>
  <si>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</si>
  <si>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</si>
  <si>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</si>
  <si>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</si>
  <si>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</si>
  <si>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</si>
  <si>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</si>
  <si>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</si>
  <si>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</si>
  <si>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</si>
  <si>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</si>
  <si>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</si>
  <si>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</si>
  <si>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</si>
  <si>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</si>
  <si>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</si>
  <si>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</si>
  <si>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</si>
  <si>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</si>
  <si>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</si>
  <si>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</si>
  <si>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</si>
  <si>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</si>
  <si>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</si>
  <si>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</si>
  <si>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</si>
  <si>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</si>
  <si>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</si>
  <si>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</si>
  <si>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</si>
  <si>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</si>
  <si>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</si>
  <si>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</si>
  <si>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</si>
  <si>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</si>
  <si>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</si>
  <si>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</si>
  <si>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</si>
  <si>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</si>
  <si>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</si>
  <si>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</si>
  <si>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</si>
  <si>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</si>
  <si>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</si>
  <si>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</si>
  <si>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</si>
  <si>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</si>
  <si>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</si>
  <si>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</si>
  <si>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</si>
  <si>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</si>
  <si>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</si>
  <si>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</si>
  <si>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</si>
  <si>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</si>
  <si>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</si>
  <si>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</si>
  <si>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</si>
  <si>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</si>
  <si>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</si>
  <si>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</si>
  <si>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</si>
  <si>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</si>
  <si>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</si>
  <si>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</si>
  <si>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</si>
  <si>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</si>
  <si>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</si>
  <si>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</si>
  <si>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</si>
  <si>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</si>
  <si>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</si>
  <si>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</si>
  <si>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</si>
  <si>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</si>
  <si>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</si>
  <si>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</si>
  <si>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</si>
  <si>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</si>
  <si>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</si>
  <si>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</si>
  <si>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</si>
  <si>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</si>
  <si>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</si>
  <si>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</si>
  <si>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</si>
  <si>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</si>
  <si>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</si>
  <si>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</si>
  <si>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</si>
  <si>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</si>
  <si>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</si>
  <si>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</si>
  <si>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</si>
  <si>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</si>
  <si>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</si>
  <si>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</si>
  <si>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</si>
  <si>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</si>
  <si>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</si>
  <si>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</si>
  <si>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</si>
  <si>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</si>
  <si>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</si>
  <si>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</si>
  <si>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</si>
  <si>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</si>
  <si>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</si>
  <si>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</si>
  <si>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</si>
  <si>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</si>
  <si>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</si>
  <si>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</si>
  <si>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</si>
  <si>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</si>
  <si>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</si>
  <si>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</si>
  <si>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</si>
  <si>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</si>
  <si>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</si>
  <si>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</si>
  <si>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</si>
  <si>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</si>
  <si>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</si>
  <si>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</si>
  <si>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</si>
  <si>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</si>
  <si>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</si>
  <si>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</si>
  <si>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</si>
  <si>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</si>
  <si>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</si>
  <si>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</si>
  <si>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</si>
  <si>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</si>
  <si>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</si>
  <si>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</si>
  <si>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</si>
  <si>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</si>
  <si>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</si>
  <si>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</si>
  <si>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</si>
  <si>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</si>
  <si>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</si>
  <si>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</si>
  <si>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</si>
  <si>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</si>
  <si>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</si>
  <si>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</si>
  <si>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</si>
  <si>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</si>
  <si>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</si>
  <si>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</si>
  <si>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</si>
  <si>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</si>
  <si>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</si>
  <si>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</si>
  <si>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</si>
  <si>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</si>
  <si>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</si>
  <si>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</si>
  <si>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</si>
  <si>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</si>
  <si>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</si>
  <si>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</si>
  <si>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</si>
  <si>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</si>
  <si>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</si>
  <si>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</si>
  <si>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</si>
  <si>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</si>
  <si>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</si>
  <si>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</si>
  <si>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</si>
  <si>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</si>
  <si>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</si>
  <si>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</si>
  <si>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</si>
  <si>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</si>
  <si>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</si>
  <si>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</si>
  <si>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</si>
  <si>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</si>
  <si>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</si>
  <si>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</si>
  <si>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</si>
  <si>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</si>
  <si>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</si>
  <si>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</si>
  <si>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</si>
  <si>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</si>
  <si>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</si>
  <si>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</si>
  <si>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</si>
  <si>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</si>
  <si>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</si>
  <si>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</si>
  <si>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</si>
  <si>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</si>
  <si>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</si>
  <si>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</si>
  <si>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</si>
  <si>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</si>
  <si>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</si>
  <si>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</si>
  <si>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</si>
  <si>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</si>
  <si>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</si>
  <si>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</si>
  <si>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</si>
  <si>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</si>
  <si>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</si>
  <si>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</si>
  <si>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</si>
  <si>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</si>
  <si>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</si>
  <si>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</si>
  <si>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</si>
  <si>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</si>
  <si>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</si>
  <si>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</si>
  <si>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</si>
  <si>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</si>
  <si>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</si>
  <si>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</si>
  <si>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</si>
  <si>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</si>
  <si>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</si>
  <si>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</si>
  <si>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</si>
  <si>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</si>
  <si>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</si>
  <si>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</si>
  <si>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</si>
  <si>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</si>
  <si>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</si>
  <si>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</si>
  <si>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</si>
  <si>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</si>
  <si>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</si>
  <si>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</si>
  <si>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</si>
  <si>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</si>
  <si>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</si>
  <si>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</si>
  <si>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</si>
  <si>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</si>
  <si>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</si>
  <si>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</si>
  <si>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</si>
  <si>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</si>
  <si>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</si>
  <si>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</si>
  <si>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</si>
  <si>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</si>
  <si>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</si>
  <si>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</si>
  <si>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</si>
  <si>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</si>
  <si>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</si>
  <si>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</si>
  <si>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</si>
  <si>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</si>
  <si>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</si>
  <si>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</si>
  <si>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</si>
  <si>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</si>
  <si>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</si>
  <si>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</si>
  <si>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</si>
  <si>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</si>
  <si>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</si>
  <si>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</si>
  <si>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</si>
  <si>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</si>
  <si>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</si>
  <si>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</si>
  <si>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</si>
  <si>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</si>
  <si>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</si>
  <si>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</si>
  <si>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</si>
  <si>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</si>
  <si>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</si>
  <si>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</si>
  <si>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</si>
  <si>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</si>
  <si>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</si>
  <si>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</si>
  <si>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</si>
  <si>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</si>
  <si>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</si>
  <si>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</si>
  <si>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</si>
  <si>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</si>
  <si>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</si>
  <si>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</si>
  <si>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</si>
  <si>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</si>
  <si>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</si>
  <si>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</si>
  <si>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</si>
  <si>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</si>
  <si>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</si>
  <si>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</si>
  <si>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</si>
  <si>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</si>
  <si>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</si>
  <si>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</si>
  <si>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</si>
  <si>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</si>
  <si>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</si>
  <si>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</si>
  <si>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</si>
  <si>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</si>
  <si>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</si>
  <si>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</si>
  <si>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</si>
  <si>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</si>
  <si>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</si>
  <si>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</si>
  <si>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</si>
  <si>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</si>
  <si>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</si>
  <si>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</si>
  <si>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</si>
  <si>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</si>
  <si>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</si>
  <si>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</si>
  <si>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</si>
  <si>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</si>
  <si>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</si>
  <si>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</si>
  <si>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</si>
  <si>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</si>
  <si>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</si>
  <si>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</si>
  <si>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</si>
  <si>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</si>
  <si>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</si>
  <si>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</si>
  <si>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</si>
  <si>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</si>
  <si>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</si>
  <si>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</si>
  <si>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</si>
  <si>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</si>
  <si>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</si>
  <si>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</si>
  <si>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</si>
  <si>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</si>
  <si>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</si>
  <si>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</si>
  <si>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</si>
  <si>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</si>
  <si>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</si>
  <si>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</si>
  <si>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</si>
  <si>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</si>
  <si>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</si>
  <si>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</si>
  <si>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</si>
  <si>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</si>
  <si>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</si>
  <si>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</si>
  <si>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</si>
  <si>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</si>
  <si>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</si>
  <si>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</si>
  <si>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</si>
  <si>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</si>
  <si>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</si>
  <si>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</si>
  <si>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</si>
  <si>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</si>
  <si>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</si>
  <si>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</si>
  <si>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</si>
  <si>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</si>
  <si>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</si>
  <si>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</si>
  <si>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</si>
  <si>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</si>
  <si>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</si>
  <si>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</si>
  <si>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</si>
  <si>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</si>
  <si>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</si>
  <si>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</si>
  <si>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</si>
  <si>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</si>
  <si>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</si>
  <si>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</si>
  <si>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</si>
  <si>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</si>
  <si>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</si>
  <si>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</si>
  <si>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</si>
  <si>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</si>
  <si>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</si>
  <si>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</si>
  <si>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</si>
  <si>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</si>
  <si>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</si>
  <si>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</si>
  <si>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</si>
  <si>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</si>
  <si>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</si>
  <si>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</si>
  <si>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</si>
  <si>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</si>
  <si>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</si>
  <si>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</si>
  <si>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</si>
  <si>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</si>
  <si>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</si>
  <si>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</si>
  <si>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</si>
  <si>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</si>
  <si>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</si>
  <si>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</si>
  <si>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</si>
  <si>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</si>
  <si>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</si>
  <si>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</si>
  <si>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</si>
  <si>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</si>
  <si>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</si>
  <si>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</si>
  <si>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</si>
  <si>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</si>
  <si>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</si>
  <si>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</si>
  <si>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</si>
  <si>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</si>
  <si>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</si>
  <si>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</si>
  <si>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</si>
  <si>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</si>
  <si>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</si>
  <si>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</si>
  <si>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</si>
  <si>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</si>
  <si>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</si>
  <si>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</si>
  <si>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</si>
  <si>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</si>
  <si>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</si>
  <si>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</si>
  <si>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</si>
  <si>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</si>
  <si>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</si>
  <si>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</si>
  <si>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</si>
  <si>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</si>
  <si>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</si>
  <si>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</si>
  <si>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</si>
  <si>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</si>
  <si>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</si>
  <si>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</si>
  <si>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</si>
  <si>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</si>
  <si>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</si>
  <si>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</si>
  <si>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</si>
  <si>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</si>
  <si>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</si>
  <si>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</si>
  <si>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</si>
  <si>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</si>
  <si>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</si>
  <si>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</si>
  <si>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</si>
  <si>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</si>
  <si>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</si>
  <si>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</si>
  <si>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</si>
  <si>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</si>
  <si>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</si>
  <si>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</si>
  <si>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</si>
  <si>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</si>
  <si>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</si>
  <si>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</si>
  <si>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</si>
  <si>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</si>
  <si>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</si>
  <si>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</si>
  <si>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</si>
  <si>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</si>
  <si>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</si>
  <si>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</si>
  <si>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</si>
  <si>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</si>
  <si>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</si>
  <si>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</si>
  <si>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</si>
  <si>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</si>
  <si>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</si>
  <si>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</si>
  <si>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</si>
  <si>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</si>
  <si>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</si>
  <si>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</si>
  <si>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</si>
  <si>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</si>
  <si>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</si>
  <si>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</si>
  <si>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</si>
  <si>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</si>
  <si>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</si>
  <si>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</si>
  <si>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</si>
  <si>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</si>
  <si>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</si>
  <si>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</si>
  <si>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</si>
  <si>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</si>
  <si>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</si>
  <si>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</si>
  <si>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</si>
  <si>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</si>
  <si>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</si>
  <si>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</si>
  <si>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</si>
  <si>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</si>
  <si>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</si>
  <si>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</si>
  <si>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</si>
  <si>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</si>
  <si>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</si>
  <si>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</si>
  <si>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</si>
  <si>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</si>
  <si>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</si>
  <si>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</si>
  <si>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</si>
  <si>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</si>
  <si>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</si>
  <si>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</si>
  <si>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</si>
  <si>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</si>
  <si>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</si>
  <si>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</si>
  <si>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</si>
  <si>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</si>
  <si>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</si>
  <si>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</si>
  <si>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</si>
  <si>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</si>
  <si>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</si>
  <si>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</si>
  <si>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</si>
  <si>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</si>
  <si>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</si>
  <si>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</si>
  <si>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</si>
  <si>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</si>
  <si>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</si>
  <si>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</si>
  <si>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</si>
  <si>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</si>
  <si>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</si>
  <si>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</si>
  <si>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</si>
  <si>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</si>
  <si>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</si>
  <si>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</si>
  <si>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</si>
  <si>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</si>
  <si>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</si>
  <si>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</si>
  <si>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</si>
  <si>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</si>
  <si>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</si>
  <si>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</si>
  <si>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</si>
  <si>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</si>
  <si>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</si>
  <si>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</si>
  <si>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</si>
  <si>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</si>
  <si>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</si>
  <si>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</si>
  <si>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</si>
  <si>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</si>
  <si>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</si>
  <si>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</si>
  <si>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</si>
  <si>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</si>
  <si>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</si>
  <si>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</si>
  <si>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</si>
  <si>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</si>
  <si>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</si>
  <si>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</si>
  <si>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</si>
  <si>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</si>
  <si>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</si>
  <si>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</si>
  <si>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</si>
  <si>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</si>
  <si>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</si>
  <si>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</si>
  <si>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</si>
  <si>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</si>
  <si>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</si>
  <si>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</si>
  <si>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</si>
  <si>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</si>
  <si>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</si>
  <si>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</si>
  <si>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</si>
  <si>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</si>
  <si>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</si>
  <si>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</si>
  <si>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</si>
  <si>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</si>
  <si>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</si>
  <si>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</si>
  <si>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</si>
  <si>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</si>
  <si>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</si>
  <si>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</si>
  <si>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</si>
  <si>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</si>
  <si>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</si>
  <si>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</si>
  <si>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</si>
  <si>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</si>
  <si>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</si>
  <si>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</si>
  <si>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</si>
  <si>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</si>
  <si>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</si>
  <si>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</si>
  <si>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</si>
  <si>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</si>
  <si>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</si>
  <si>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</si>
  <si>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</si>
  <si>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</si>
  <si>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</si>
  <si>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</si>
  <si>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</si>
  <si>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</si>
  <si>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</si>
  <si>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</si>
  <si>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</si>
  <si>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</si>
  <si>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</si>
  <si>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</si>
  <si>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</si>
  <si>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</si>
  <si>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</si>
  <si>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</si>
  <si>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</si>
  <si>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</si>
  <si>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</si>
  <si>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</si>
  <si>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</si>
  <si>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</si>
  <si>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</si>
  <si>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</si>
  <si>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</si>
  <si>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</si>
  <si>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</si>
  <si>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</si>
  <si>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</si>
  <si>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</si>
  <si>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</si>
  <si>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</si>
  <si>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</si>
  <si>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</si>
  <si>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</si>
  <si>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</si>
  <si>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</si>
  <si>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</si>
  <si>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</si>
  <si>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</si>
  <si>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</si>
  <si>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</si>
  <si>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</si>
  <si>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</si>
  <si>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</si>
  <si>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</si>
  <si>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</si>
  <si>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</si>
  <si>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</si>
  <si>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</si>
  <si>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</si>
  <si>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</si>
  <si>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</si>
  <si>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</si>
  <si>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</si>
  <si>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</si>
  <si>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</si>
  <si>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</si>
  <si>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</si>
  <si>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</si>
  <si>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</si>
  <si>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</si>
  <si>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</si>
  <si>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</si>
  <si>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</si>
  <si>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</si>
  <si>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</si>
  <si>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</si>
  <si>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</si>
  <si>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</si>
  <si>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</si>
  <si>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</si>
  <si>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</si>
  <si>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</si>
  <si>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</si>
  <si>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</si>
  <si>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</si>
  <si>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</si>
  <si>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</si>
  <si>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</si>
  <si>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</si>
  <si>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</si>
  <si>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</si>
  <si>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</si>
  <si>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</si>
  <si>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</si>
  <si>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</si>
  <si>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</si>
  <si>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</si>
  <si>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</si>
  <si>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</si>
  <si>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</si>
  <si>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</si>
  <si>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</si>
  <si>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</si>
  <si>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</si>
  <si>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</si>
  <si>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</si>
  <si>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</si>
  <si>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</si>
  <si>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</si>
  <si>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</si>
  <si>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</si>
  <si>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</si>
  <si>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</si>
  <si>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</si>
  <si>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</si>
  <si>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</si>
  <si>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</si>
  <si>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</si>
  <si>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</si>
  <si>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</si>
  <si>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</si>
  <si>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</si>
  <si>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</si>
  <si>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</si>
  <si>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</si>
  <si>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</si>
  <si>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</si>
  <si>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</si>
  <si>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</si>
  <si>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</si>
  <si>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</si>
  <si>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</si>
  <si>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</si>
  <si>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</si>
  <si>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</si>
  <si>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</si>
  <si>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</si>
  <si>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</si>
  <si>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</si>
  <si>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</si>
  <si>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</si>
  <si>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</si>
  <si>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</si>
  <si>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</si>
  <si>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</si>
  <si>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</si>
  <si>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</si>
  <si>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</si>
  <si>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</si>
  <si>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</si>
  <si>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</si>
  <si>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</si>
  <si>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</si>
  <si>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</si>
  <si>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</si>
  <si>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</si>
  <si>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</si>
  <si>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</si>
  <si>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</si>
  <si>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</si>
  <si>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</si>
  <si>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</si>
  <si>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</si>
  <si>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</si>
  <si>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</si>
  <si>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</si>
  <si>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</si>
  <si>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</si>
  <si>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</si>
  <si>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</si>
  <si>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</si>
  <si>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</si>
  <si>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</si>
  <si>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</si>
  <si>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</si>
  <si>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</si>
  <si>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</si>
  <si>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</si>
  <si>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</si>
  <si>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</si>
  <si>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</si>
  <si>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</si>
  <si>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</si>
  <si>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</si>
  <si>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</si>
  <si>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</si>
  <si>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</si>
  <si>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</si>
  <si>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</si>
  <si>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</si>
  <si>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</si>
  <si>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</si>
  <si>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</si>
  <si>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</si>
  <si>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</si>
  <si>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</si>
  <si>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</si>
  <si>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</si>
  <si>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</si>
  <si>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</si>
  <si>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</si>
  <si>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</si>
  <si>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</si>
  <si>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</si>
  <si>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</si>
  <si>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</si>
  <si>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</si>
  <si>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</si>
  <si>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</si>
  <si>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</si>
  <si>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</si>
  <si>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</si>
  <si>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</si>
  <si>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</si>
  <si>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</si>
  <si>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</si>
  <si>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</si>
  <si>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</si>
  <si>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</si>
  <si>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</si>
  <si>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</si>
  <si>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</si>
  <si>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</si>
  <si>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</si>
  <si>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</si>
  <si>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</si>
  <si>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</si>
  <si>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</si>
  <si>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</si>
  <si>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</si>
  <si>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</si>
  <si>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</si>
  <si>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</si>
  <si>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</si>
  <si>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</si>
  <si>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</si>
  <si>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</si>
  <si>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</si>
  <si>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</si>
  <si>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</si>
  <si>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</si>
  <si>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</si>
  <si>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</si>
  <si>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</si>
  <si>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</si>
  <si>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</si>
  <si>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</si>
  <si>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</si>
  <si>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</si>
  <si>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</si>
  <si>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</si>
  <si>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</si>
  <si>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</si>
  <si>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</si>
  <si>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</si>
  <si>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</si>
  <si>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</si>
  <si>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</si>
  <si>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</si>
  <si>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</si>
  <si>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</si>
  <si>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</si>
  <si>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</si>
  <si>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</si>
  <si>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</si>
  <si>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</si>
  <si>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</si>
  <si>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</si>
  <si>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</si>
  <si>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</si>
  <si>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</si>
  <si>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</si>
  <si>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</si>
  <si>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</si>
  <si>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</si>
  <si>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</si>
  <si>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</si>
  <si>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</si>
  <si>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</si>
  <si>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</si>
  <si>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</si>
  <si>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</si>
  <si>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</si>
  <si>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</si>
  <si>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</si>
  <si>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</si>
  <si>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</si>
  <si>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</si>
  <si>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</si>
  <si>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</si>
  <si>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</si>
  <si>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</si>
  <si>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</si>
  <si>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</si>
  <si>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</si>
  <si>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</si>
  <si>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</si>
  <si>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</si>
  <si>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</si>
  <si>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</si>
  <si>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</si>
  <si>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</si>
  <si>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</si>
  <si>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</si>
  <si>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</si>
  <si>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</si>
  <si>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</si>
  <si>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</si>
  <si>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</si>
  <si>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</si>
  <si>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</si>
  <si>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</si>
  <si>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</si>
  <si>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</si>
  <si>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</si>
  <si>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</si>
  <si>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</si>
  <si>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</si>
  <si>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</si>
  <si>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</si>
  <si>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</si>
  <si>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</si>
  <si>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</si>
  <si>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</si>
  <si>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</si>
  <si>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</si>
  <si>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</si>
  <si>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</si>
  <si>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</si>
  <si>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</si>
  <si>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</si>
  <si>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</si>
  <si>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</si>
  <si>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</si>
  <si>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</si>
  <si>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</si>
  <si>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</si>
  <si>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</si>
  <si>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</si>
  <si>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</si>
  <si>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</si>
  <si>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</si>
  <si>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</si>
  <si>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</si>
  <si>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</si>
  <si>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</si>
  <si>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</si>
  <si>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</si>
  <si>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</si>
  <si>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</si>
  <si>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</si>
  <si>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</si>
  <si>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</si>
  <si>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</si>
  <si>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</si>
  <si>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</si>
  <si>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</si>
  <si>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</si>
  <si>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</si>
  <si>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</si>
  <si>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</si>
  <si>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</si>
  <si>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</si>
  <si>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</si>
  <si>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</si>
  <si>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</si>
  <si>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</si>
  <si>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</si>
  <si>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</si>
  <si>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</si>
  <si>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</si>
  <si>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</si>
  <si>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</si>
  <si>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</si>
  <si>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</si>
  <si>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</si>
  <si>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</si>
  <si>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</si>
  <si>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</si>
  <si>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</si>
  <si>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</si>
  <si>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</si>
  <si>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</si>
  <si>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</si>
  <si>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</si>
  <si>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</si>
  <si>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</si>
  <si>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</si>
  <si>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</si>
  <si>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</si>
  <si>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</si>
  <si>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</si>
  <si>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</si>
  <si>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</si>
  <si>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</si>
  <si>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</si>
  <si>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</si>
  <si>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</si>
  <si>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</si>
  <si>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</si>
  <si>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</si>
  <si>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</si>
  <si>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</si>
  <si>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</si>
  <si>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</si>
  <si>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</si>
  <si>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</si>
  <si>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</si>
  <si>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</si>
  <si>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</si>
  <si>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</si>
  <si>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</si>
  <si>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</si>
  <si>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</si>
  <si>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</si>
  <si>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</si>
  <si>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</si>
  <si>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</si>
  <si>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</si>
  <si>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</si>
  <si>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</si>
  <si>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</si>
  <si>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</si>
  <si>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</si>
  <si>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</si>
  <si>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</si>
  <si>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</si>
  <si>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</si>
  <si>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</si>
  <si>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</si>
  <si>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</si>
  <si>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</si>
  <si>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</si>
  <si>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</si>
  <si>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</si>
  <si>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</si>
  <si>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</si>
  <si>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</si>
  <si>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</si>
  <si>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</si>
  <si>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</si>
  <si>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</si>
  <si>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</si>
  <si>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</si>
  <si>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</si>
  <si>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</si>
  <si>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</si>
  <si>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</si>
  <si>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</si>
  <si>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</si>
  <si>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</si>
  <si>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</si>
  <si>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</si>
  <si>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</si>
  <si>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</si>
  <si>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</si>
  <si>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</si>
  <si>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</si>
  <si>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</si>
  <si>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</si>
  <si>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</si>
  <si>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</si>
  <si>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</si>
  <si>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</si>
  <si>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</si>
  <si>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</si>
  <si>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</si>
  <si>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</si>
  <si>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</si>
  <si>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</si>
  <si>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</si>
  <si>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</si>
  <si>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</si>
  <si>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</si>
  <si>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</si>
  <si>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</si>
  <si>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</si>
  <si>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</si>
  <si>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</si>
  <si>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</si>
  <si>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</si>
  <si>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</si>
  <si>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</si>
  <si>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</si>
  <si>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</si>
  <si>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</si>
  <si>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</si>
  <si>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</si>
  <si>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</si>
  <si>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</si>
  <si>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</si>
  <si>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</si>
  <si>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</si>
  <si>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</si>
  <si>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</si>
  <si>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</si>
  <si>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</si>
  <si>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</si>
  <si>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</si>
  <si>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</si>
  <si>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</si>
  <si>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</si>
  <si>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</si>
  <si>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</si>
  <si>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</si>
  <si>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</si>
  <si>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</si>
  <si>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</si>
  <si>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</si>
  <si>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</si>
  <si>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</si>
  <si>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</si>
  <si>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</si>
  <si>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</si>
  <si>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</si>
  <si>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</si>
  <si>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</si>
  <si>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</si>
  <si>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</si>
  <si>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</si>
  <si>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</si>
  <si>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</si>
  <si>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</si>
  <si>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</si>
  <si>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</si>
  <si>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</si>
  <si>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</si>
  <si>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</si>
  <si>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</si>
  <si>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</si>
  <si>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</si>
  <si>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</si>
  <si>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</si>
  <si>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</si>
  <si>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</si>
  <si>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</si>
  <si>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</si>
  <si>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</si>
  <si>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</si>
  <si>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</si>
  <si>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</si>
  <si>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</si>
  <si>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</si>
  <si>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</si>
  <si>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</si>
  <si>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</si>
  <si>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</si>
  <si>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</si>
  <si>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</si>
  <si>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</si>
  <si>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</si>
  <si>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</si>
  <si>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</si>
  <si>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</si>
  <si>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</si>
  <si>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</si>
  <si>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</si>
  <si>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</si>
  <si>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</si>
  <si>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</si>
  <si>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</si>
  <si>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</si>
  <si>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</si>
  <si>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</si>
  <si>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</si>
  <si>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</si>
  <si>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</si>
  <si>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</si>
  <si>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</si>
  <si>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</si>
  <si>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</si>
  <si>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</si>
  <si>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</si>
  <si>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</si>
  <si>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</si>
  <si>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</si>
  <si>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</si>
  <si>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</si>
  <si>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</si>
  <si>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</si>
  <si>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</si>
  <si>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</si>
  <si>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</si>
  <si>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</si>
  <si>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</si>
  <si>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</si>
  <si>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</si>
  <si>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</si>
  <si>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</si>
  <si>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</si>
  <si>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</si>
  <si>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</si>
  <si>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</si>
  <si>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</si>
  <si>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</si>
  <si>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</si>
  <si>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</si>
  <si>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</si>
  <si>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</si>
  <si>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</si>
  <si>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</si>
  <si>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</si>
  <si>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</si>
  <si>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</si>
  <si>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</si>
  <si>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</si>
  <si>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</si>
  <si>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</si>
  <si>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</si>
  <si>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</si>
  <si>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</si>
  <si>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</si>
  <si>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</si>
  <si>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</si>
  <si>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</si>
  <si>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</si>
  <si>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</si>
  <si>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</si>
  <si>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</si>
  <si>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</si>
  <si>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</si>
  <si>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</si>
  <si>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</si>
  <si>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</si>
  <si>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</si>
  <si>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</si>
  <si>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</si>
  <si>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</si>
  <si>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</si>
  <si>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</si>
  <si>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</si>
  <si>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</si>
  <si>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</si>
  <si>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</si>
  <si>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</si>
  <si>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</si>
  <si>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</si>
  <si>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</si>
  <si>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</si>
  <si>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</si>
  <si>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</si>
  <si>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</si>
  <si>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</si>
  <si>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</si>
  <si>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</si>
  <si>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</si>
  <si>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</si>
  <si>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</si>
  <si>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</si>
  <si>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</si>
  <si>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</si>
  <si>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</si>
  <si>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</si>
  <si>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</si>
  <si>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</si>
  <si>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</si>
  <si>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</si>
  <si>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</si>
  <si>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</si>
  <si>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</si>
  <si>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</si>
  <si>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</si>
  <si>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</si>
  <si>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</si>
  <si>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</si>
  <si>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</si>
  <si>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</si>
  <si>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</si>
  <si>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</si>
  <si>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</si>
  <si>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</si>
  <si>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</si>
  <si>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</si>
  <si>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</si>
  <si>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</si>
  <si>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</si>
  <si>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</si>
  <si>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</si>
  <si>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</si>
  <si>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</si>
  <si>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</si>
  <si>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</si>
  <si>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</si>
  <si>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</si>
  <si>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</si>
  <si>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</si>
  <si>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</si>
  <si>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</si>
  <si>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</si>
  <si>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</si>
  <si>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</si>
  <si>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</si>
  <si>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</si>
  <si>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</si>
  <si>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</si>
  <si>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</si>
  <si>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</si>
  <si>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</si>
  <si>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</si>
  <si>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</si>
  <si>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</si>
  <si>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</si>
  <si>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</si>
  <si>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</si>
  <si>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</si>
  <si>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</si>
  <si>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</si>
  <si>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</si>
  <si>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</si>
  <si>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</si>
  <si>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</si>
  <si>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</si>
  <si>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</si>
  <si>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</si>
  <si>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</si>
  <si>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</si>
  <si>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</si>
  <si>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</si>
  <si>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</si>
  <si>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</si>
  <si>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</si>
  <si>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</si>
  <si>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</si>
  <si>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</si>
  <si>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</si>
  <si>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</si>
  <si>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</si>
  <si>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</si>
  <si>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</si>
  <si>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</si>
  <si>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</si>
  <si>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</si>
  <si>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</si>
  <si>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</si>
  <si>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</si>
  <si>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</si>
  <si>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</si>
  <si>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</si>
  <si>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</si>
  <si>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</si>
  <si>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</si>
  <si>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</si>
  <si>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</si>
  <si>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</si>
  <si>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</si>
  <si>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</si>
  <si>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</si>
  <si>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</si>
  <si>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</si>
  <si>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</si>
  <si>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</si>
  <si>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</si>
  <si>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</si>
  <si>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</si>
  <si>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</si>
  <si>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</si>
  <si>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</si>
  <si>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</si>
  <si>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</si>
  <si>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</si>
  <si>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</si>
  <si>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</si>
  <si>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</si>
  <si>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</si>
  <si>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</si>
  <si>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</si>
  <si>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</si>
  <si>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</si>
  <si>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</si>
  <si>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</si>
  <si>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</si>
  <si>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</si>
  <si>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</si>
  <si>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</si>
  <si>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</si>
  <si>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</si>
  <si>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</si>
  <si>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</si>
  <si>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</si>
  <si>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</si>
  <si>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</si>
  <si>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</si>
  <si>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</si>
  <si>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</si>
  <si>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</si>
  <si>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</si>
  <si>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</si>
  <si>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</si>
  <si>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</si>
  <si>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</si>
  <si>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</si>
  <si>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</si>
  <si>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</si>
  <si>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</si>
  <si>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</si>
  <si>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</si>
  <si>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</si>
  <si>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</si>
  <si>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</si>
  <si>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</si>
  <si>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</si>
  <si>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</si>
  <si>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</si>
  <si>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</si>
  <si>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</si>
  <si>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</si>
  <si>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</si>
  <si>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</si>
  <si>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</si>
  <si>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</si>
  <si>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</si>
  <si>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</si>
  <si>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</si>
  <si>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</si>
  <si>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</si>
  <si>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</si>
  <si>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</si>
  <si>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</si>
  <si>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</si>
  <si>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</si>
  <si>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</si>
  <si>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</si>
  <si>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</si>
  <si>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</si>
  <si>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</si>
  <si>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</si>
  <si>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</si>
  <si>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</si>
  <si>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</si>
  <si>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</si>
  <si>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</si>
  <si>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</si>
  <si>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</si>
  <si>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</si>
  <si>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</si>
  <si>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</si>
  <si>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</si>
  <si>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</si>
  <si>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</si>
  <si>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</si>
  <si>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</si>
  <si>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</si>
  <si>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</si>
  <si>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</si>
  <si>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</si>
  <si>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</si>
  <si>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</si>
  <si>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</si>
  <si>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</si>
  <si>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</si>
  <si>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</si>
  <si>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</si>
  <si>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</si>
  <si>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</si>
  <si>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</si>
  <si>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</si>
  <si>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</si>
  <si>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</si>
  <si>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</si>
  <si>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</si>
  <si>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</si>
  <si>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</si>
  <si>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</si>
  <si>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</si>
  <si>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</si>
  <si>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</si>
  <si>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</si>
  <si>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</si>
  <si>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</si>
  <si>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</si>
  <si>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</si>
  <si>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</si>
  <si>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</si>
  <si>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</si>
  <si>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</si>
  <si>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</si>
  <si>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</si>
  <si>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</si>
  <si>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</si>
  <si>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</si>
  <si>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</si>
  <si>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</si>
  <si>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</si>
  <si>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</si>
  <si>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</si>
  <si>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</si>
  <si>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</si>
  <si>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</si>
  <si>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</si>
  <si>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</si>
  <si>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</si>
  <si>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</si>
  <si>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</si>
  <si>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</si>
  <si>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</si>
  <si>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</si>
  <si>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</si>
  <si>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</si>
  <si>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</si>
  <si>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</si>
  <si>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</si>
  <si>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</si>
  <si>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</si>
  <si>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</si>
  <si>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</si>
  <si>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</si>
  <si>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</si>
  <si>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</si>
  <si>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</si>
  <si>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</si>
  <si>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</si>
  <si>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</si>
  <si>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</si>
  <si>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</si>
  <si>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</si>
  <si>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</si>
  <si>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</si>
  <si>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</si>
  <si>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</si>
  <si>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</si>
  <si>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</si>
  <si>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</si>
  <si>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</si>
  <si>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</si>
  <si>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</si>
  <si>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</si>
  <si>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</si>
  <si>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</si>
  <si>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</si>
  <si>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</si>
  <si>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</si>
  <si>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</si>
  <si>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</si>
  <si>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</si>
  <si>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</si>
  <si>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</si>
  <si>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</si>
  <si>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</si>
  <si>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</si>
  <si>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</si>
  <si>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</si>
  <si>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</si>
  <si>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</si>
  <si>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</si>
  <si>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</si>
  <si>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</si>
  <si>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</si>
  <si>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</si>
  <si>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</si>
  <si>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</si>
  <si>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</si>
  <si>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</si>
  <si>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</si>
  <si>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</si>
  <si>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</si>
  <si>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</si>
  <si>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</si>
  <si>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</si>
  <si>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</si>
  <si>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</si>
  <si>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</si>
  <si>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</si>
  <si>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</si>
  <si>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</si>
  <si>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</si>
  <si>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</si>
  <si>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</si>
  <si>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</si>
  <si>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</si>
  <si>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</si>
  <si>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</si>
  <si>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</si>
  <si>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</si>
  <si>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</si>
  <si>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</si>
  <si>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</si>
  <si>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</si>
  <si>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</si>
  <si>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</si>
  <si>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</si>
  <si>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</si>
  <si>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</si>
  <si>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</si>
  <si>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</si>
  <si>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</si>
  <si>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</si>
  <si>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</si>
  <si>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</si>
  <si>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</si>
  <si>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</si>
  <si>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</si>
  <si>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</si>
  <si>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</si>
  <si>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</si>
  <si>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</si>
  <si>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</si>
  <si>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</si>
  <si>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</si>
  <si>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</si>
  <si>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</si>
  <si>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</si>
  <si>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</si>
  <si>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</si>
  <si>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</si>
  <si>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</si>
  <si>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</si>
  <si>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</si>
  <si>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</si>
  <si>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</si>
  <si>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</si>
  <si>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</si>
  <si>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</si>
  <si>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</si>
  <si>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</si>
  <si>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</si>
  <si>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</si>
  <si>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</si>
  <si>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</si>
  <si>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</si>
  <si>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</si>
  <si>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</si>
  <si>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</si>
  <si>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</si>
  <si>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</si>
  <si>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</si>
  <si>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</si>
  <si>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</si>
  <si>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</si>
  <si>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</si>
  <si>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</si>
  <si>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</si>
  <si>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</si>
  <si>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</si>
  <si>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</si>
  <si>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</si>
  <si>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</si>
  <si>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</si>
  <si>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</si>
  <si>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</si>
  <si>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</si>
  <si>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</si>
  <si>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</si>
  <si>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</si>
  <si>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</si>
  <si>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</si>
  <si>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</si>
  <si>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</si>
  <si>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</si>
  <si>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</si>
  <si>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</si>
  <si>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</si>
  <si>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</si>
  <si>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</si>
  <si>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</si>
  <si>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</si>
  <si>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</si>
  <si>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</si>
  <si>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</si>
  <si>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</si>
  <si>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</si>
  <si>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</si>
  <si>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</si>
  <si>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</si>
  <si>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</si>
  <si>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</si>
  <si>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</si>
  <si>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</si>
  <si>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</si>
  <si>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</si>
  <si>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</si>
  <si>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</si>
  <si>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</si>
  <si>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</si>
  <si>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</si>
  <si>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</si>
  <si>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</si>
  <si>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</si>
  <si>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</si>
  <si>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</si>
  <si>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</si>
  <si>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</si>
  <si>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</si>
  <si>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</si>
  <si>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</si>
  <si>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</si>
  <si>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</si>
  <si>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</si>
  <si>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</si>
  <si>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</si>
  <si>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</si>
  <si>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</si>
  <si>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</si>
  <si>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</si>
  <si>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</si>
  <si>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</si>
  <si>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</si>
  <si>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</si>
  <si>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</si>
  <si>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</si>
  <si>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</si>
  <si>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</si>
  <si>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</si>
  <si>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</si>
  <si>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</si>
  <si>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</si>
  <si>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</si>
  <si>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</si>
  <si>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</si>
  <si>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</si>
  <si>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</si>
  <si>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</si>
  <si>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</si>
  <si>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</si>
  <si>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</si>
  <si>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</si>
  <si>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</si>
  <si>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</si>
  <si>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</si>
  <si>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</si>
  <si>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</si>
  <si>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</si>
  <si>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</si>
  <si>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</si>
  <si>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</si>
  <si>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</si>
  <si>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</si>
  <si>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</si>
  <si>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</si>
  <si>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</si>
  <si>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</si>
  <si>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</si>
  <si>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</si>
  <si>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</si>
  <si>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</si>
  <si>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</si>
  <si>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</si>
  <si>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</si>
  <si>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</si>
  <si>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</si>
  <si>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</si>
  <si>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</si>
  <si>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</si>
  <si>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</si>
  <si>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</si>
  <si>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</si>
  <si>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</si>
  <si>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</si>
  <si>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</si>
  <si>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</si>
  <si>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</si>
  <si>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</si>
  <si>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</si>
  <si>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</si>
  <si>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</si>
  <si>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</si>
  <si>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</si>
  <si>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</si>
  <si>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</si>
  <si>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</si>
  <si>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</si>
  <si>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</si>
  <si>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</si>
  <si>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</si>
  <si>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</si>
  <si>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</si>
  <si>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</si>
  <si>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</si>
  <si>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</si>
  <si>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</si>
  <si>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</si>
  <si>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</si>
  <si>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</si>
  <si>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</si>
  <si>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</si>
  <si>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</si>
  <si>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</si>
  <si>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</si>
  <si>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</si>
  <si>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</si>
  <si>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</si>
  <si>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</si>
  <si>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</si>
  <si>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</si>
  <si>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</si>
  <si>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</si>
  <si>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</si>
  <si>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</si>
  <si>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</si>
  <si>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</si>
  <si>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</si>
  <si>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</si>
  <si>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</si>
  <si>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</si>
  <si>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</si>
  <si>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</si>
  <si>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</si>
  <si>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</si>
  <si>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</si>
  <si>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</si>
  <si>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</si>
  <si>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</si>
  <si>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</si>
  <si>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</si>
  <si>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</si>
  <si>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</si>
  <si>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</si>
  <si>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</si>
  <si>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</si>
  <si>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</si>
  <si>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</si>
  <si>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</si>
  <si>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</si>
  <si>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</si>
  <si>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</si>
  <si>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</si>
  <si>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</si>
  <si>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</si>
  <si>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</si>
  <si>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</si>
  <si>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</si>
  <si>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</si>
  <si>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</si>
  <si>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</si>
  <si>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</si>
  <si>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</si>
  <si>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</si>
  <si>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</si>
  <si>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</si>
  <si>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</si>
  <si>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</si>
  <si>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</si>
  <si>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</si>
  <si>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</si>
  <si>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</si>
  <si>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</si>
  <si>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</si>
  <si>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</si>
  <si>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</si>
  <si>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</si>
  <si>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</si>
  <si>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</si>
  <si>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</si>
  <si>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</si>
  <si>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</si>
  <si>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</si>
  <si>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</si>
  <si>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</si>
  <si>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</si>
  <si>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</si>
  <si>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</si>
  <si>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</si>
  <si>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</si>
  <si>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</si>
  <si>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</si>
  <si>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</si>
  <si>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</si>
  <si>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</si>
  <si>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</si>
  <si>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</si>
  <si>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</si>
  <si>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</si>
  <si>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</si>
  <si>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</si>
  <si>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</si>
  <si>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</si>
  <si>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</si>
  <si>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</si>
  <si>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</si>
  <si>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</si>
  <si>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</si>
  <si>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</si>
  <si>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</si>
  <si>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</si>
  <si>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</si>
  <si>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</si>
  <si>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</si>
  <si>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</si>
  <si>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</si>
  <si>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</si>
  <si>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</si>
  <si>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</si>
  <si>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</si>
  <si>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</si>
  <si>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</si>
  <si>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</si>
  <si>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</si>
  <si>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</si>
  <si>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</si>
  <si>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</si>
  <si>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</si>
  <si>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</si>
  <si>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</si>
  <si>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</si>
  <si>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</si>
  <si>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</si>
  <si>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</si>
  <si>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</si>
  <si>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</si>
  <si>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</si>
  <si>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</si>
  <si>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</si>
  <si>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</si>
  <si>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</si>
  <si>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</si>
  <si>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</si>
  <si>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</si>
  <si>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</si>
  <si>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</si>
  <si>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</si>
  <si>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</si>
  <si>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</si>
  <si>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</si>
  <si>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</si>
  <si>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</si>
  <si>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</si>
  <si>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</si>
  <si>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</si>
  <si>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</si>
  <si>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</si>
  <si>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</si>
  <si>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</si>
  <si>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</si>
  <si>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</si>
  <si>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</si>
  <si>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</si>
  <si>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</si>
  <si>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</si>
  <si>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</si>
  <si>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</si>
  <si>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</si>
  <si>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</si>
  <si>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</si>
  <si>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</si>
  <si>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</si>
  <si>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</si>
  <si>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</si>
  <si>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</si>
  <si>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</si>
  <si>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</si>
  <si>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</si>
  <si>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</si>
  <si>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</si>
  <si>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</si>
  <si>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</si>
  <si>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</si>
  <si>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</si>
  <si>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</si>
  <si>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</si>
  <si>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</si>
  <si>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</si>
  <si>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</si>
  <si>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</si>
  <si>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</si>
  <si>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</si>
  <si>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</si>
  <si>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</si>
  <si>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</si>
  <si>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</si>
  <si>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</si>
  <si>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</si>
  <si>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</si>
  <si>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</si>
  <si>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</si>
  <si>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</si>
  <si>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</si>
  <si>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</si>
  <si>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</si>
  <si>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</si>
  <si>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</si>
  <si>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</si>
  <si>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</si>
  <si>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</si>
  <si>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</si>
  <si>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</si>
  <si>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</si>
  <si>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</si>
  <si>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</si>
  <si>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</si>
  <si>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</si>
  <si>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</si>
  <si>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</si>
  <si>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</si>
  <si>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</si>
  <si>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</si>
  <si>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</si>
  <si>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</si>
  <si>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</si>
  <si>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</si>
  <si>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</si>
  <si>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</si>
  <si>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</si>
  <si>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</si>
  <si>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</si>
  <si>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</si>
  <si>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</si>
  <si>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</si>
  <si>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</si>
  <si>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</si>
  <si>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</si>
  <si>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</si>
  <si>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</si>
  <si>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</si>
  <si>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</si>
  <si>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</si>
  <si>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</si>
  <si>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</si>
  <si>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</si>
  <si>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</si>
  <si>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</si>
  <si>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</si>
  <si>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</si>
  <si>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</si>
  <si>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</si>
  <si>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</si>
  <si>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</si>
  <si>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</si>
  <si>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</si>
  <si>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</si>
  <si>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</si>
  <si>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</si>
  <si>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</si>
  <si>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</si>
  <si>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</si>
  <si>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</si>
  <si>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</si>
  <si>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</si>
  <si>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</si>
  <si>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</si>
  <si>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</si>
  <si>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</si>
  <si>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</si>
  <si>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</si>
  <si>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</si>
  <si>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</si>
  <si>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</si>
  <si>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</si>
  <si>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</si>
  <si>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</si>
  <si>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</si>
  <si>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</si>
  <si>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</si>
  <si>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</si>
  <si>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</si>
  <si>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</si>
  <si>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</si>
  <si>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</si>
  <si>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</si>
  <si>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</si>
  <si>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</si>
  <si>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</si>
  <si>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</si>
  <si>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</si>
  <si>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</si>
  <si>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</si>
  <si>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</si>
  <si>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</si>
  <si>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</si>
  <si>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</si>
  <si>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</si>
  <si>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</si>
  <si>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</si>
  <si>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</si>
  <si>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</si>
  <si>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</si>
  <si>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</si>
  <si>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</si>
  <si>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</si>
  <si>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</si>
  <si>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</si>
  <si>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</si>
  <si>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</si>
  <si>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</si>
  <si>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</si>
  <si>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</si>
  <si>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</si>
  <si>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</si>
  <si>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</si>
  <si>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</si>
  <si>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</si>
  <si>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</si>
  <si>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</si>
  <si>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</si>
  <si>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</si>
  <si>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</si>
  <si>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</si>
  <si>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</si>
  <si>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</si>
  <si>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</si>
  <si>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</si>
  <si>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</si>
  <si>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</si>
  <si>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</si>
  <si>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</si>
  <si>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</si>
  <si>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</si>
  <si>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</si>
  <si>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</si>
  <si>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</si>
  <si>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</si>
  <si>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</si>
  <si>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</si>
  <si>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</si>
  <si>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</si>
  <si>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</si>
  <si>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</si>
  <si>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</si>
  <si>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</si>
  <si>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</si>
  <si>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</si>
  <si>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</si>
  <si>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</si>
  <si>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</si>
  <si>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</si>
  <si>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</si>
  <si>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</si>
  <si>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</si>
  <si>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</si>
  <si>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</si>
  <si>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</si>
  <si>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</si>
  <si>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</si>
  <si>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</si>
  <si>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</si>
  <si>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</si>
  <si>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</si>
  <si>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</si>
  <si>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</si>
  <si>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</si>
  <si>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</si>
  <si>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</si>
  <si>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</si>
  <si>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</si>
  <si>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</si>
  <si>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</si>
  <si>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</si>
  <si>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</si>
  <si>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</si>
  <si>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</si>
  <si>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</si>
  <si>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</si>
  <si>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</si>
  <si>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</si>
  <si>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</si>
  <si>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</si>
  <si>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</si>
  <si>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</si>
  <si>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</si>
  <si>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</si>
  <si>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</si>
  <si>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</si>
  <si>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</si>
  <si>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</si>
  <si>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</si>
  <si>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</si>
  <si>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</si>
  <si>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</si>
  <si>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</si>
  <si>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</si>
  <si>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</si>
  <si>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</si>
  <si>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</si>
  <si>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</si>
  <si>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</si>
  <si>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</si>
  <si>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</si>
  <si>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</si>
  <si>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</si>
  <si>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</si>
  <si>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</si>
  <si>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</si>
  <si>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</si>
  <si>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</si>
  <si>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</si>
  <si>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</si>
  <si>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</si>
  <si>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</si>
  <si>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</si>
  <si>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</si>
  <si>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</si>
  <si>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</si>
  <si>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</si>
  <si>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</si>
  <si>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</si>
  <si>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</si>
  <si>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</si>
  <si>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</si>
  <si>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</si>
  <si>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</si>
  <si>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</si>
  <si>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</si>
  <si>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</si>
  <si>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</si>
  <si>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</si>
  <si>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</si>
  <si>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</si>
  <si>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</si>
  <si>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</si>
  <si>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</si>
  <si>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</si>
  <si>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</si>
  <si>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</si>
  <si>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</si>
  <si>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</si>
  <si>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</si>
  <si>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</si>
  <si>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</si>
  <si>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</si>
  <si>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</si>
  <si>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</si>
  <si>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</si>
  <si>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</si>
  <si>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</si>
  <si>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</si>
  <si>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</si>
  <si>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</si>
  <si>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</si>
  <si>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</si>
  <si>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</si>
  <si>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</si>
  <si>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</si>
  <si>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</si>
  <si>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</si>
  <si>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</si>
  <si>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</si>
  <si>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</si>
  <si>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</si>
  <si>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</si>
  <si>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</si>
  <si>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</si>
  <si>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</si>
  <si>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</si>
  <si>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</si>
  <si>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</si>
  <si>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</si>
  <si>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</si>
  <si>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</si>
  <si>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</si>
  <si>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</si>
  <si>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</si>
  <si>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</si>
  <si>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</si>
  <si>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</si>
  <si>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</si>
  <si>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</si>
  <si>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</si>
  <si>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</si>
  <si>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</si>
  <si>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</si>
  <si>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</si>
  <si>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</si>
  <si>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</si>
  <si>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</si>
  <si>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</si>
  <si>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</si>
  <si>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</si>
  <si>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</si>
  <si>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</si>
  <si>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</si>
  <si>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</si>
  <si>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</si>
  <si>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</si>
  <si>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</si>
  <si>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</si>
  <si>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</si>
  <si>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</si>
  <si>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</si>
  <si>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</si>
  <si>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</si>
  <si>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</si>
  <si>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</si>
  <si>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</si>
  <si>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</si>
  <si>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</si>
  <si>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</si>
  <si>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</si>
  <si>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</si>
  <si>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</si>
  <si>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</si>
  <si>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</si>
  <si>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</si>
  <si>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</si>
  <si>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</si>
  <si>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</si>
  <si>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</si>
  <si>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</si>
  <si>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</si>
  <si>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</si>
  <si>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</si>
  <si>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</si>
  <si>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</si>
  <si>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</si>
  <si>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</si>
  <si>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</si>
  <si>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</si>
  <si>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</si>
  <si>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</si>
  <si>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</si>
  <si>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</si>
  <si>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</si>
  <si>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</si>
  <si>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</si>
  <si>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</si>
  <si>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</si>
  <si>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</si>
  <si>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</si>
  <si>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</si>
  <si>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</si>
  <si>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</si>
  <si>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</si>
  <si>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</si>
  <si>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</si>
  <si>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</si>
  <si>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</si>
  <si>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</si>
  <si>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</si>
  <si>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</si>
  <si>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</si>
  <si>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</si>
  <si>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</si>
  <si>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</si>
  <si>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</si>
  <si>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</si>
  <si>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</si>
  <si>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</si>
  <si>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</si>
  <si>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</si>
  <si>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</si>
  <si>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</si>
  <si>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</si>
  <si>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</si>
  <si>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</si>
  <si>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</si>
  <si>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</si>
  <si>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</si>
  <si>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</si>
  <si>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</si>
  <si>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</si>
  <si>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</si>
  <si>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</si>
  <si>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</si>
  <si>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</si>
  <si>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</si>
  <si>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</si>
  <si>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</si>
  <si>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</si>
  <si>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</si>
  <si>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</si>
  <si>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</si>
  <si>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</si>
  <si>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</si>
  <si>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</si>
  <si>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</si>
  <si>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</si>
  <si>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</si>
  <si>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</si>
  <si>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</si>
  <si>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</si>
  <si>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</si>
  <si>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</si>
  <si>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</si>
  <si>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</si>
  <si>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</si>
  <si>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</si>
  <si>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</si>
  <si>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</si>
  <si>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</si>
  <si>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</si>
  <si>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</si>
  <si>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</si>
  <si>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</si>
  <si>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</si>
  <si>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</si>
  <si>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</si>
  <si>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</si>
  <si>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</si>
  <si>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</si>
  <si>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</si>
  <si>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</si>
  <si>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</si>
  <si>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</si>
  <si>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</si>
  <si>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</si>
  <si>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</si>
  <si>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</si>
  <si>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</si>
  <si>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</si>
  <si>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</si>
  <si>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</si>
  <si>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</si>
  <si>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</si>
  <si>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</si>
  <si>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</si>
  <si>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</si>
  <si>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</si>
  <si>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</si>
  <si>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</si>
  <si>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</si>
  <si>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</si>
  <si>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</si>
  <si>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</si>
  <si>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</si>
  <si>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</si>
  <si>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</si>
  <si>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</si>
  <si>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</si>
  <si>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</si>
  <si>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</si>
  <si>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</si>
  <si>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</si>
  <si>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</si>
  <si>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</si>
  <si>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</si>
  <si>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</si>
  <si>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</si>
  <si>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</si>
  <si>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</si>
  <si>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</si>
  <si>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</si>
  <si>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</si>
  <si>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</si>
  <si>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</si>
  <si>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</si>
  <si>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</si>
  <si>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</si>
  <si>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</si>
  <si>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</si>
  <si>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</si>
  <si>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</si>
  <si>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</si>
  <si>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</si>
  <si>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</si>
  <si>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</si>
  <si>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</si>
  <si>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</si>
  <si>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</si>
  <si>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</si>
  <si>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</si>
  <si>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</si>
  <si>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</si>
  <si>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</si>
  <si>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</si>
  <si>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</si>
  <si>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</si>
  <si>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</si>
  <si>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</si>
  <si>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</si>
  <si>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</si>
  <si>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</si>
  <si>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</si>
  <si>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</si>
  <si>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</si>
  <si>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</si>
  <si>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</si>
  <si>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</si>
  <si>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</si>
  <si>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</si>
  <si>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</si>
  <si>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</si>
  <si>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</si>
  <si>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</si>
  <si>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</si>
  <si>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</si>
  <si>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</si>
  <si>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</si>
  <si>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</si>
  <si>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</si>
  <si>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</si>
  <si>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</si>
  <si>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</si>
  <si>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</si>
  <si>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</si>
  <si>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</si>
  <si>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</si>
  <si>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</si>
  <si>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</si>
  <si>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</si>
  <si>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</si>
  <si>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</si>
  <si>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</si>
  <si>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</si>
  <si>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</si>
  <si>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</si>
  <si>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</si>
  <si>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</si>
  <si>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</si>
  <si>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</si>
  <si>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</si>
  <si>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</si>
  <si>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</si>
  <si>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</si>
  <si>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</si>
  <si>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</si>
  <si>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</si>
  <si>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</si>
  <si>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</si>
  <si>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</si>
  <si>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</si>
  <si>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</si>
  <si>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</si>
  <si>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</si>
  <si>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</si>
  <si>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</si>
  <si>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</si>
  <si>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</si>
  <si>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</si>
  <si>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</si>
  <si>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</si>
  <si>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</si>
  <si>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</si>
  <si>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</si>
  <si>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</si>
  <si>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</si>
  <si>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</si>
  <si>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</si>
  <si>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</si>
  <si>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</si>
  <si>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</si>
  <si>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</si>
  <si>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</si>
  <si>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</si>
  <si>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</si>
  <si>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</si>
  <si>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</si>
  <si>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</si>
  <si>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</si>
  <si>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</si>
  <si>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</si>
  <si>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</si>
  <si>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</si>
  <si>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</si>
  <si>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</si>
  <si>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</si>
  <si>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</si>
  <si>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</si>
  <si>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</si>
  <si>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</si>
  <si>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</si>
  <si>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</si>
  <si>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</si>
  <si>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</si>
  <si>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</si>
  <si>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</si>
  <si>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</si>
  <si>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</si>
  <si>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</si>
  <si>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</si>
  <si>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</si>
  <si>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</si>
  <si>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</si>
  <si>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</si>
  <si>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</si>
  <si>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</si>
  <si>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</si>
  <si>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</si>
  <si>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</si>
  <si>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</si>
  <si>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</si>
  <si>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</si>
  <si>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</si>
  <si>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</si>
  <si>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</si>
  <si>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</si>
  <si>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</si>
  <si>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</si>
  <si>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</si>
  <si>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</si>
  <si>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</si>
  <si>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</si>
  <si>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</si>
  <si>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</si>
  <si>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</si>
  <si>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</si>
  <si>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</si>
  <si>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</si>
  <si>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</si>
  <si>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</si>
  <si>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</si>
  <si>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</si>
  <si>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</si>
  <si>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</si>
  <si>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</si>
  <si>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</si>
  <si>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</si>
  <si>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</si>
  <si>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</si>
  <si>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</si>
  <si>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</si>
  <si>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</si>
  <si>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</si>
  <si>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</si>
  <si>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</si>
  <si>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</si>
  <si>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</si>
  <si>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</si>
  <si>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</si>
  <si>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</si>
  <si>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</si>
  <si>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</si>
  <si>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</si>
  <si>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</si>
  <si>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</si>
  <si>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</si>
  <si>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</si>
  <si>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</si>
  <si>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</si>
  <si>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</si>
  <si>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</si>
  <si>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</si>
  <si>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</si>
  <si>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</si>
  <si>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</si>
  <si>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</si>
  <si>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</si>
  <si>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</si>
  <si>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</si>
  <si>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</si>
  <si>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</si>
  <si>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</si>
  <si>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</si>
  <si>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</si>
  <si>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</si>
  <si>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</si>
  <si>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</si>
  <si>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</si>
  <si>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</si>
  <si>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</si>
  <si>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</si>
  <si>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</si>
  <si>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</si>
  <si>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</si>
  <si>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</si>
  <si>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</si>
  <si>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</si>
  <si>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</si>
  <si>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</si>
  <si>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</si>
  <si>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</si>
  <si>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</si>
  <si>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</si>
  <si>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</si>
  <si>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</si>
  <si>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</si>
  <si>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</si>
  <si>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</si>
  <si>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</si>
  <si>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</si>
  <si>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</si>
  <si>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</si>
  <si>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</si>
  <si>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</si>
  <si>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</si>
  <si>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</si>
  <si>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</si>
  <si>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</si>
  <si>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</si>
  <si>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</si>
  <si>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</si>
  <si>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</si>
  <si>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</si>
  <si>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</si>
  <si>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</si>
  <si>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</si>
  <si>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</si>
  <si>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</si>
  <si>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</si>
  <si>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</si>
  <si>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</si>
  <si>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</si>
  <si>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</si>
  <si>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</si>
  <si>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</si>
  <si>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</si>
  <si>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</si>
  <si>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</si>
  <si>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</si>
  <si>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</si>
  <si>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</si>
  <si>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</si>
  <si>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</si>
  <si>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</si>
  <si>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</si>
  <si>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</si>
  <si>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</si>
  <si>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</si>
  <si>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</si>
  <si>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</si>
  <si>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</si>
  <si>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</si>
  <si>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</si>
  <si>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</si>
  <si>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</si>
  <si>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</si>
  <si>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</si>
  <si>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</si>
  <si>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</si>
  <si>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</si>
  <si>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</si>
  <si>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</si>
  <si>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</si>
  <si>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</si>
  <si>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</si>
  <si>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</si>
  <si>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</si>
  <si>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</si>
  <si>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</si>
  <si>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</si>
  <si>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</si>
  <si>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</si>
  <si>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</si>
  <si>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</si>
  <si>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</si>
  <si>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</si>
  <si>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</si>
  <si>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</si>
  <si>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</si>
  <si>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</si>
  <si>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</si>
  <si>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</si>
  <si>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</si>
  <si>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</si>
  <si>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</si>
  <si>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</si>
  <si>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</si>
  <si>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</si>
  <si>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</si>
  <si>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</si>
  <si>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</si>
  <si>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</si>
  <si>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</si>
  <si>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</si>
  <si>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</si>
  <si>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</si>
  <si>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</si>
  <si>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</si>
  <si>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</si>
  <si>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</si>
  <si>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</si>
  <si>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</si>
  <si>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</si>
  <si>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</si>
  <si>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</si>
  <si>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</si>
  <si>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</si>
  <si>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</si>
  <si>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</si>
  <si>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</si>
  <si>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</si>
  <si>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</si>
  <si>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</si>
  <si>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</si>
  <si>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</si>
  <si>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</si>
  <si>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</si>
  <si>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</si>
  <si>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</si>
  <si>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</si>
  <si>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</si>
  <si>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</si>
  <si>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</si>
  <si>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</si>
  <si>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</si>
  <si>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</si>
  <si>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</si>
  <si>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</si>
  <si>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</si>
  <si>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</si>
  <si>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</si>
  <si>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</si>
  <si>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</si>
  <si>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</si>
  <si>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</si>
  <si>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</si>
  <si>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</si>
  <si>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</si>
  <si>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</si>
  <si>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</si>
  <si>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</si>
  <si>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</si>
  <si>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</si>
  <si>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</si>
  <si>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</si>
  <si>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</si>
  <si>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</si>
  <si>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</si>
  <si>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</si>
  <si>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</si>
  <si>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</si>
  <si>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</si>
  <si>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</si>
  <si>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</si>
  <si>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</si>
  <si>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</si>
  <si>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</si>
  <si>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</si>
  <si>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</si>
  <si>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</si>
  <si>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</si>
  <si>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</si>
  <si>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</si>
  <si>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</si>
  <si>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</si>
  <si>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</si>
  <si>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</si>
  <si>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</si>
  <si>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</si>
  <si>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</si>
  <si>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</si>
  <si>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</si>
  <si>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</si>
  <si>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</si>
  <si>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</si>
  <si>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</si>
  <si>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</si>
  <si>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</si>
  <si>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</si>
  <si>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</si>
  <si>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</si>
  <si>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</si>
  <si>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</si>
  <si>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</si>
  <si>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</si>
  <si>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</si>
  <si>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</si>
  <si>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</si>
  <si>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</si>
  <si>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</si>
  <si>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</si>
  <si>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</si>
  <si>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</si>
  <si>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</si>
  <si>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</si>
  <si>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</si>
  <si>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</si>
  <si>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</si>
  <si>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</si>
  <si>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</si>
  <si>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</si>
  <si>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</si>
  <si>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</si>
  <si>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</si>
  <si>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</si>
  <si>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</si>
  <si>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</si>
  <si>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</si>
  <si>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</si>
  <si>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</si>
  <si>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</si>
  <si>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</si>
  <si>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</si>
  <si>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</si>
  <si>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</si>
  <si>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</si>
  <si>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</si>
  <si>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</si>
  <si>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</si>
  <si>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</si>
  <si>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</si>
  <si>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</si>
  <si>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</si>
  <si>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</si>
  <si>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</si>
  <si>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</si>
  <si>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</si>
  <si>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</si>
  <si>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</si>
  <si>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</si>
  <si>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</si>
  <si>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</si>
  <si>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</si>
  <si>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</si>
  <si>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</si>
  <si>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</si>
  <si>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</si>
  <si>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</si>
  <si>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</si>
  <si>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</si>
  <si>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</si>
  <si>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</si>
  <si>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</si>
  <si>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</si>
  <si>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</si>
  <si>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</si>
  <si>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</si>
  <si>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</si>
  <si>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</si>
  <si>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</si>
  <si>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</si>
  <si>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</si>
  <si>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</si>
  <si>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</si>
  <si>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</si>
  <si>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</si>
  <si>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</si>
  <si>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</si>
  <si>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</si>
  <si>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</si>
  <si>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</si>
  <si>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</si>
  <si>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</si>
  <si>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</si>
  <si>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</si>
  <si>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</si>
  <si>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</si>
  <si>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</si>
  <si>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</si>
  <si>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</si>
  <si>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</si>
  <si>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</si>
  <si>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</si>
  <si>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</si>
  <si>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</si>
  <si>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</si>
  <si>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</si>
  <si>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</si>
  <si>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</si>
  <si>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</si>
  <si>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</si>
  <si>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</si>
  <si>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</si>
  <si>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</si>
  <si>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</si>
  <si>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</si>
  <si>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</si>
  <si>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</si>
  <si>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</si>
  <si>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</si>
  <si>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</si>
  <si>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</si>
  <si>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</si>
  <si>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</si>
  <si>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</si>
  <si>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</si>
  <si>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</si>
  <si>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</si>
  <si>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</si>
  <si>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</si>
  <si>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</si>
  <si>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</si>
  <si>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</si>
  <si>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</si>
  <si>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</si>
  <si>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</si>
  <si>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</si>
  <si>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</si>
  <si>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</si>
  <si>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</si>
  <si>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</si>
  <si>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</si>
  <si>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</si>
  <si>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</si>
  <si>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</si>
  <si>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</si>
  <si>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</si>
  <si>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</si>
  <si>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</si>
  <si>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</si>
  <si>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</si>
  <si>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</si>
  <si>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</si>
  <si>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</si>
  <si>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</si>
  <si>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</si>
  <si>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</si>
  <si>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</si>
  <si>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</si>
  <si>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</si>
  <si>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</si>
  <si>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</si>
  <si>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</si>
  <si>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</si>
  <si>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</si>
  <si>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</si>
  <si>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</si>
  <si>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</si>
  <si>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</si>
  <si>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</si>
  <si>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</si>
  <si>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</si>
  <si>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</si>
  <si>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</si>
  <si>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</si>
  <si>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</si>
  <si>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</si>
  <si>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</si>
  <si>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</si>
  <si>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</si>
  <si>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</si>
  <si>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</si>
  <si>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</si>
  <si>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</si>
  <si>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</si>
  <si>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</si>
  <si>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</si>
  <si>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</si>
  <si>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</si>
  <si>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</si>
  <si>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</si>
  <si>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</si>
  <si>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</si>
  <si>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</si>
  <si>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</si>
  <si>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</si>
  <si>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</si>
  <si>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</si>
  <si>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</si>
  <si>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</si>
  <si>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</si>
  <si>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</si>
  <si>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</si>
  <si>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</si>
  <si>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</si>
  <si>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</si>
  <si>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</si>
  <si>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</si>
  <si>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</si>
  <si>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</si>
  <si>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</si>
  <si>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</si>
  <si>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</si>
  <si>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</si>
  <si>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</si>
  <si>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</si>
  <si>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</si>
  <si>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</si>
  <si>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</si>
  <si>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</si>
  <si>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</si>
  <si>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</si>
  <si>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</si>
  <si>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</si>
  <si>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</si>
  <si>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</si>
  <si>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</si>
  <si>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</si>
  <si>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</si>
  <si>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</si>
  <si>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</si>
  <si>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</si>
  <si>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</si>
  <si>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</si>
  <si>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</si>
  <si>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</si>
  <si>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</si>
  <si>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</si>
  <si>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</si>
  <si>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</si>
  <si>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</si>
  <si>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</si>
  <si>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</si>
  <si>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</si>
  <si>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</si>
  <si>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</si>
  <si>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</si>
  <si>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</si>
  <si>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</si>
  <si>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</si>
  <si>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</si>
  <si>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</si>
  <si>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</si>
  <si>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</si>
  <si>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</si>
  <si>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</si>
  <si>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</si>
  <si>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</si>
  <si>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</si>
  <si>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</si>
  <si>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</si>
  <si>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</si>
  <si>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</si>
  <si>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</si>
  <si>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</si>
  <si>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</si>
  <si>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</si>
  <si>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</si>
  <si>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</si>
  <si>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</si>
  <si>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</si>
  <si>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</si>
  <si>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</si>
  <si>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</si>
  <si>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</si>
  <si>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</si>
  <si>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</si>
  <si>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</si>
  <si>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</si>
  <si>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</si>
  <si>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</si>
  <si>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</si>
  <si>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</si>
  <si>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</si>
  <si>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</si>
  <si>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</si>
  <si>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</si>
  <si>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</si>
  <si>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</si>
  <si>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</si>
  <si>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</si>
  <si>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</si>
  <si>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</si>
  <si>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</si>
  <si>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</si>
  <si>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</si>
  <si>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</si>
  <si>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</si>
  <si>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</si>
  <si>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</si>
  <si>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</si>
  <si>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</si>
  <si>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</si>
  <si>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</si>
  <si>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</si>
  <si>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</si>
  <si>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</si>
  <si>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</si>
  <si>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</si>
  <si>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</si>
  <si>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</si>
  <si>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</si>
  <si>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</si>
  <si>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</si>
  <si>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</si>
  <si>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</si>
  <si>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</si>
  <si>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</si>
  <si>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</si>
  <si>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</si>
  <si>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</si>
  <si>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</si>
  <si>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</si>
  <si>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</si>
  <si>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</si>
  <si>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</si>
  <si>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</si>
  <si>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</si>
  <si>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</si>
  <si>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</si>
  <si>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</si>
  <si>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</si>
  <si>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</si>
  <si>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</si>
  <si>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</si>
  <si>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</si>
  <si>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</si>
  <si>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</si>
  <si>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</si>
  <si>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</si>
  <si>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</si>
  <si>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</si>
  <si>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</si>
  <si>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</si>
  <si>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</si>
  <si>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</si>
  <si>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</si>
  <si>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</si>
  <si>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</si>
  <si>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</si>
  <si>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</si>
  <si>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</si>
  <si>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</si>
  <si>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</si>
  <si>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</si>
  <si>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</si>
  <si>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</si>
  <si>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</si>
  <si>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</si>
  <si>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</si>
  <si>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</si>
  <si>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</si>
  <si>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</si>
  <si>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</si>
  <si>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</si>
  <si>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</si>
  <si>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</si>
  <si>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</si>
  <si>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</si>
  <si>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</si>
  <si>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</si>
  <si>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</si>
  <si>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</si>
  <si>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</si>
  <si>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</si>
  <si>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</si>
  <si>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</si>
  <si>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</si>
  <si>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</si>
  <si>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</si>
  <si>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</si>
  <si>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</si>
  <si>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</si>
  <si>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</si>
  <si>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</si>
  <si>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</si>
  <si>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</si>
  <si>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</si>
  <si>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</si>
  <si>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</si>
  <si>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</si>
  <si>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</si>
  <si>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</si>
  <si>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</si>
  <si>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</si>
  <si>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</si>
  <si>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</si>
  <si>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</si>
  <si>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</si>
  <si>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</si>
  <si>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</si>
  <si>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</si>
  <si>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</si>
  <si>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</si>
  <si>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</si>
  <si>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</si>
  <si>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</si>
  <si>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</si>
  <si>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</si>
  <si>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</si>
  <si>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</si>
  <si>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</si>
  <si>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</si>
  <si>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</si>
  <si>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</si>
  <si>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</si>
  <si>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</si>
  <si>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</si>
  <si>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</si>
  <si>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</si>
  <si>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</si>
  <si>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</si>
  <si>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</si>
  <si>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</si>
  <si>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</si>
  <si>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</si>
  <si>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</si>
  <si>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</si>
  <si>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</si>
  <si>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</si>
  <si>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</si>
  <si>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</si>
  <si>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</si>
  <si>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</si>
  <si>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</si>
  <si>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</si>
  <si>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</si>
  <si>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</si>
  <si>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</si>
  <si>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</si>
  <si>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</si>
  <si>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</si>
  <si>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</si>
  <si>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</si>
  <si>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</si>
  <si>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</si>
  <si>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</si>
  <si>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</si>
  <si>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</si>
  <si>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</si>
  <si>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</si>
  <si>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</si>
  <si>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</si>
  <si>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</si>
  <si>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</si>
  <si>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</si>
  <si>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</si>
  <si>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</si>
  <si>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</si>
  <si>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</si>
  <si>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</si>
  <si>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</si>
  <si>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</si>
  <si>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</si>
  <si>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</si>
  <si>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</si>
  <si>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</si>
  <si>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</si>
  <si>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</si>
  <si>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</si>
  <si>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</si>
  <si>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</si>
  <si>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</si>
  <si>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</si>
  <si>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</si>
  <si>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</si>
  <si>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</si>
  <si>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</si>
  <si>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</si>
  <si>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</si>
  <si>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</si>
  <si>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</si>
  <si>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</si>
  <si>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</si>
  <si>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</si>
  <si>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</si>
  <si>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</si>
  <si>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</si>
  <si>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</si>
  <si>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</si>
  <si>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</si>
  <si>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</si>
  <si>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</si>
  <si>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</si>
  <si>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</si>
  <si>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</si>
  <si>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</si>
  <si>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</si>
  <si>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</si>
  <si>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</si>
  <si>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</si>
  <si>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</si>
  <si>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</si>
  <si>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</si>
  <si>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</si>
  <si>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</si>
  <si>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</si>
  <si>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</si>
  <si>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</si>
  <si>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</si>
  <si>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</si>
  <si>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</si>
  <si>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</si>
  <si>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</si>
  <si>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</si>
  <si>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</si>
  <si>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</si>
  <si>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</si>
  <si>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</si>
  <si>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</si>
  <si>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</si>
  <si>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</si>
  <si>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</si>
  <si>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</si>
  <si>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</si>
  <si>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</si>
  <si>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</si>
  <si>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</si>
  <si>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</si>
  <si>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</si>
  <si>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</si>
  <si>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</si>
  <si>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</si>
  <si>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</si>
  <si>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</si>
  <si>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</si>
  <si>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</si>
  <si>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</si>
  <si>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</si>
  <si>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</si>
  <si>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</si>
  <si>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</si>
  <si>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</si>
  <si>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</si>
  <si>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</si>
  <si>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</si>
  <si>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</si>
  <si>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</si>
  <si>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</si>
  <si>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</si>
  <si>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</si>
  <si>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</si>
  <si>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</si>
  <si>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</si>
  <si>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</si>
  <si>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</si>
  <si>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</si>
  <si>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</si>
  <si>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</si>
  <si>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</si>
  <si>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</si>
  <si>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</si>
  <si>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</si>
  <si>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</si>
  <si>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</si>
  <si>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</si>
  <si>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</si>
  <si>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</si>
  <si>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</si>
  <si>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</si>
  <si>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</si>
  <si>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</si>
  <si>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</si>
  <si>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</si>
  <si>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</si>
  <si>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</si>
  <si>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</si>
  <si>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</si>
  <si>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</si>
  <si>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</si>
  <si>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</si>
  <si>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</si>
  <si>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</si>
  <si>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</si>
  <si>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</si>
  <si>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</si>
  <si>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</si>
  <si>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</si>
  <si>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</si>
  <si>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</si>
  <si>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</si>
  <si>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</si>
  <si>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</si>
  <si>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</si>
  <si>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</si>
  <si>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</si>
  <si>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</si>
  <si>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</si>
  <si>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</si>
  <si>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</si>
  <si>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</si>
  <si>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</si>
  <si>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</si>
  <si>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</si>
  <si>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</si>
  <si>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</si>
  <si>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</si>
  <si>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</si>
  <si>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</si>
  <si>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</si>
  <si>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</si>
  <si>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</si>
  <si>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</si>
  <si>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</si>
  <si>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</si>
  <si>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</si>
  <si>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</si>
  <si>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</si>
  <si>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</si>
  <si>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</si>
  <si>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</si>
  <si>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</si>
  <si>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</si>
  <si>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</si>
  <si>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</si>
  <si>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</si>
  <si>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</si>
  <si>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</si>
  <si>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</si>
  <si>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</si>
  <si>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</si>
  <si>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</si>
  <si>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</si>
  <si>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</si>
  <si>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</si>
  <si>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</si>
  <si>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</si>
  <si>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</si>
  <si>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</si>
  <si>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</si>
  <si>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</si>
  <si>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</si>
  <si>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</si>
  <si>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</si>
  <si>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</si>
  <si>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</si>
  <si>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</si>
  <si>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</si>
  <si>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</si>
  <si>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</si>
  <si>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</si>
  <si>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</si>
  <si>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</si>
  <si>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</si>
  <si>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</si>
  <si>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</si>
  <si>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</si>
  <si>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</si>
  <si>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</si>
  <si>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</si>
  <si>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</si>
  <si>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</si>
  <si>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</si>
  <si>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</si>
  <si>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</si>
  <si>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</si>
  <si>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</si>
  <si>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</si>
  <si>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</si>
  <si>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</si>
  <si>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</si>
  <si>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</si>
  <si>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</si>
  <si>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</si>
  <si>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</si>
  <si>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</si>
  <si>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</si>
  <si>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</si>
  <si>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</si>
  <si>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</si>
  <si>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</si>
  <si>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</si>
  <si>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</si>
  <si>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</si>
  <si>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</si>
  <si>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</si>
  <si>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</si>
  <si>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</si>
  <si>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</si>
  <si>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</si>
  <si>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</si>
  <si>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</si>
  <si>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</si>
  <si>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</si>
  <si>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</si>
  <si>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</si>
  <si>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</si>
  <si>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</si>
  <si>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</si>
  <si>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</si>
  <si>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</si>
  <si>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</si>
  <si>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</si>
  <si>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</si>
  <si>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</si>
  <si>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</si>
  <si>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</si>
  <si>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</si>
  <si>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</si>
  <si>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</si>
  <si>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</si>
  <si>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</si>
  <si>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</si>
  <si>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</si>
  <si>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</si>
  <si>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</si>
  <si>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</si>
  <si>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</si>
  <si>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</si>
  <si>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</si>
  <si>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</si>
  <si>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</si>
  <si>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</si>
  <si>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</si>
  <si>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</si>
  <si>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</si>
  <si>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</si>
  <si>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</si>
  <si>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</si>
  <si>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</si>
  <si>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</si>
  <si>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</si>
  <si>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</si>
  <si>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</si>
  <si>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</si>
  <si>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</si>
  <si>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</si>
  <si>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</si>
  <si>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</si>
  <si>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</si>
  <si>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</si>
  <si>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</si>
  <si>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</si>
  <si>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</si>
  <si>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</si>
  <si>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</si>
  <si>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</si>
  <si>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</si>
  <si>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</si>
  <si>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</si>
  <si>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</si>
  <si>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</si>
  <si>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</si>
  <si>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</si>
  <si>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</si>
  <si>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</si>
  <si>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</si>
  <si>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</si>
  <si>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</si>
  <si>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</si>
  <si>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</si>
  <si>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</si>
  <si>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</si>
  <si>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</si>
  <si>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</si>
  <si>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</si>
  <si>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</si>
  <si>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</si>
  <si>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</si>
  <si>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</si>
  <si>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</si>
  <si>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</si>
  <si>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</si>
  <si>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</si>
  <si>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</si>
  <si>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</si>
  <si>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</si>
  <si>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</si>
  <si>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</si>
  <si>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</si>
  <si>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</si>
  <si>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</si>
  <si>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</si>
  <si>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</si>
  <si>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</si>
  <si>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</si>
  <si>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</si>
  <si>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</si>
  <si>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</si>
  <si>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</si>
  <si>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</si>
  <si>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</si>
  <si>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</si>
  <si>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</si>
  <si>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</si>
  <si>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</si>
  <si>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</si>
  <si>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</si>
  <si>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</si>
  <si>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</si>
  <si>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</si>
  <si>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</si>
  <si>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</si>
  <si>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</si>
  <si>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</si>
  <si>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</si>
  <si>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</si>
  <si>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</si>
  <si>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</si>
  <si>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</si>
  <si>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</si>
  <si>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</si>
  <si>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</si>
  <si>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</si>
  <si>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</si>
  <si>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</si>
  <si>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</si>
  <si>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</si>
  <si>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</si>
  <si>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</si>
  <si>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</si>
  <si>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</si>
  <si>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</si>
  <si>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</si>
  <si>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</si>
  <si>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</si>
  <si>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</si>
  <si>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</si>
  <si>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</si>
  <si>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</si>
  <si>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</si>
  <si>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</si>
  <si>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</si>
  <si>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</si>
  <si>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</si>
  <si>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</si>
  <si>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</si>
  <si>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</si>
  <si>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</si>
  <si>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</si>
  <si>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</si>
  <si>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</si>
  <si>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</si>
  <si>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</si>
  <si>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</si>
  <si>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</si>
  <si>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</si>
  <si>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</si>
  <si>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</si>
  <si>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</si>
  <si>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</si>
  <si>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</si>
  <si>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</si>
  <si>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</si>
  <si>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</si>
  <si>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</si>
  <si>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</si>
  <si>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</si>
  <si>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</si>
  <si>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</si>
  <si>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</si>
  <si>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</si>
  <si>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</si>
  <si>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</si>
  <si>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</si>
  <si>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</si>
  <si>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</si>
  <si>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</si>
  <si>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</si>
  <si>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</si>
  <si>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</si>
  <si>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</si>
  <si>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</si>
  <si>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</si>
  <si>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</si>
  <si>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</si>
  <si>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</si>
  <si>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</si>
  <si>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</si>
  <si>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</si>
  <si>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</si>
  <si>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</si>
  <si>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</si>
  <si>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</si>
  <si>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</si>
  <si>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</si>
  <si>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</si>
  <si>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</si>
  <si>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</si>
  <si>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</si>
  <si>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</si>
  <si>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</si>
  <si>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</si>
  <si>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</si>
  <si>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</si>
  <si>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</si>
  <si>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</si>
  <si>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</si>
  <si>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</si>
  <si>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</si>
  <si>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</si>
  <si>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</si>
  <si>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</si>
  <si>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</si>
  <si>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</si>
  <si>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</si>
  <si>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</si>
  <si>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</si>
  <si>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</si>
  <si>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</si>
  <si>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</si>
  <si>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</si>
  <si>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</si>
  <si>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</si>
  <si>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</si>
  <si>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</si>
  <si>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</si>
  <si>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</si>
  <si>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</si>
  <si>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</si>
  <si>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</si>
  <si>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</si>
  <si>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</si>
  <si>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</si>
  <si>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</si>
  <si>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</si>
  <si>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</si>
  <si>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</si>
  <si>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</si>
  <si>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</si>
  <si>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</si>
  <si>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</si>
  <si>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</si>
  <si>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</si>
  <si>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</si>
  <si>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</si>
  <si>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</si>
  <si>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</si>
  <si>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</si>
  <si>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</si>
  <si>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</si>
  <si>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</si>
  <si>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</si>
  <si>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</si>
  <si>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</si>
  <si>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</si>
  <si>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</si>
  <si>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</si>
  <si>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</si>
  <si>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</si>
  <si>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</si>
  <si>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</si>
  <si>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</si>
  <si>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</si>
  <si>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</si>
  <si>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</si>
  <si>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</si>
  <si>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</si>
  <si>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</si>
  <si>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</si>
  <si>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</si>
  <si>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</si>
  <si>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</si>
  <si>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</si>
  <si>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</si>
  <si>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</si>
  <si>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</si>
  <si>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</si>
  <si>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</si>
  <si>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</si>
  <si>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</si>
  <si>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</si>
  <si>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</si>
  <si>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</si>
  <si>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</si>
  <si>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</si>
  <si>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</si>
  <si>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</si>
  <si>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</si>
  <si>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</si>
  <si>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</si>
  <si>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</si>
  <si>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</si>
  <si>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</si>
  <si>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</si>
  <si>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</si>
  <si>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</si>
  <si>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</si>
  <si>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</si>
  <si>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</si>
  <si>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</si>
  <si>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</si>
  <si>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</si>
  <si>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</si>
  <si>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</si>
  <si>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</si>
  <si>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</si>
  <si>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</si>
  <si>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</si>
  <si>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</si>
  <si>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</si>
  <si>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</si>
  <si>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</si>
  <si>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</si>
  <si>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</si>
  <si>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</si>
  <si>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</si>
  <si>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</si>
  <si>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</si>
  <si>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</si>
  <si>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</si>
  <si>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</si>
  <si>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</si>
  <si>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</si>
  <si>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</si>
  <si>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</si>
  <si>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</si>
  <si>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</si>
  <si>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</si>
  <si>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</si>
  <si>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</si>
  <si>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</si>
  <si>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</si>
  <si>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</si>
  <si>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</si>
  <si>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</si>
  <si>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</si>
  <si>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</si>
  <si>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</si>
  <si>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</si>
  <si>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</si>
  <si>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</si>
  <si>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</si>
  <si>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</si>
  <si>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</si>
  <si>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</si>
  <si>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</si>
  <si>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</si>
  <si>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</si>
  <si>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</si>
  <si>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</si>
  <si>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</si>
  <si>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</si>
  <si>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</si>
  <si>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</si>
  <si>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</si>
  <si>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</si>
  <si>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</si>
  <si>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</si>
  <si>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</si>
  <si>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</si>
  <si>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</si>
  <si>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</si>
  <si>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</si>
  <si>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</si>
  <si>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</si>
  <si>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</si>
  <si>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</si>
  <si>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</si>
  <si>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</si>
  <si>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</si>
  <si>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</si>
  <si>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</si>
  <si>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</si>
  <si>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</si>
  <si>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</si>
  <si>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</si>
  <si>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</si>
  <si>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</si>
  <si>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</si>
  <si>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</si>
  <si>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</si>
  <si>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</si>
  <si>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</si>
  <si>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</si>
  <si>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</si>
  <si>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</si>
  <si>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</si>
  <si>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</si>
  <si>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</si>
  <si>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</si>
  <si>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</si>
  <si>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</si>
  <si>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</si>
  <si>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</si>
  <si>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</si>
  <si>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</si>
  <si>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</si>
  <si>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</si>
  <si>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</si>
  <si>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</si>
  <si>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</si>
  <si>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</si>
  <si>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</si>
  <si>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</si>
  <si>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</si>
  <si>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</si>
  <si>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</si>
  <si>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</si>
  <si>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</si>
  <si>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</si>
  <si>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</si>
  <si>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</si>
  <si>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</si>
  <si>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</si>
  <si>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</si>
  <si>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</si>
  <si>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</si>
  <si>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</si>
  <si>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</si>
  <si>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</si>
  <si>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</si>
  <si>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</si>
  <si>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</si>
  <si>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</si>
  <si>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</si>
  <si>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</si>
  <si>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</si>
  <si>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</si>
  <si>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</si>
  <si>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</si>
  <si>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</si>
  <si>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</si>
  <si>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</si>
  <si>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</si>
  <si>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</si>
  <si>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</si>
  <si>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</si>
  <si>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</si>
  <si>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</si>
  <si>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</si>
  <si>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</si>
  <si>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</si>
  <si>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</si>
  <si>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</si>
  <si>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</si>
  <si>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</si>
  <si>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</si>
  <si>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</si>
  <si>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</si>
  <si>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</si>
  <si>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</si>
  <si>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</si>
  <si>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</si>
  <si>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</si>
  <si>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</si>
  <si>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</si>
  <si>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</si>
  <si>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</si>
  <si>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</si>
  <si>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</si>
  <si>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</si>
  <si>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</si>
  <si>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</si>
  <si>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</si>
  <si>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</si>
  <si>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</si>
  <si>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</si>
  <si>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</si>
  <si>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</si>
  <si>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</si>
  <si>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</si>
  <si>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</si>
  <si>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</si>
  <si>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</si>
  <si>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</si>
  <si>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</si>
  <si>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</si>
  <si>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</si>
  <si>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</si>
  <si>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</si>
  <si>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</si>
  <si>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</si>
  <si>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</si>
  <si>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</si>
  <si>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</si>
  <si>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</si>
  <si>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</si>
  <si>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</si>
  <si>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</si>
  <si>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</si>
  <si>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</si>
  <si>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</si>
  <si>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</si>
  <si>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</si>
  <si>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</si>
  <si>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</si>
  <si>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</si>
  <si>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</si>
  <si>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</si>
  <si>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</si>
  <si>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</si>
  <si>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</si>
  <si>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</si>
  <si>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</si>
  <si>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</si>
  <si>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</si>
  <si>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</si>
  <si>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</si>
  <si>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</si>
  <si>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</si>
  <si>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</si>
  <si>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</si>
  <si>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</si>
  <si>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</si>
  <si>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</si>
  <si>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</si>
  <si>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</si>
  <si>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</si>
  <si>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</si>
  <si>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</si>
  <si>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</si>
  <si>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</si>
  <si>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</si>
  <si>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</si>
  <si>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</si>
  <si>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</si>
  <si>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</si>
  <si>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</si>
  <si>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</si>
  <si>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</si>
  <si>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</si>
  <si>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</si>
  <si>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</si>
  <si>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</si>
  <si>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</si>
  <si>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</si>
  <si>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</si>
  <si>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</si>
  <si>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</si>
  <si>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</si>
  <si>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</si>
  <si>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</si>
  <si>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</si>
  <si>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</si>
  <si>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</si>
  <si>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</si>
  <si>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</si>
  <si>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</si>
  <si>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</si>
  <si>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</si>
  <si>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</si>
  <si>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</si>
  <si>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</si>
  <si>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</si>
  <si>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</si>
  <si>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</si>
  <si>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</si>
  <si>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</si>
  <si>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</si>
  <si>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</si>
  <si>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</si>
  <si>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</si>
  <si>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</si>
  <si>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</si>
  <si>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</si>
  <si>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</si>
  <si>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</si>
  <si>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</si>
  <si>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</si>
  <si>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</si>
  <si>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</si>
  <si>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</si>
  <si>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</si>
  <si>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</si>
  <si>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</si>
  <si>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</si>
  <si>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</si>
  <si>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</si>
  <si>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</si>
  <si>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</si>
  <si>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</si>
  <si>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</si>
  <si>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</si>
  <si>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</si>
  <si>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</si>
  <si>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</si>
  <si>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</si>
  <si>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</si>
  <si>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</si>
  <si>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</si>
  <si>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</si>
  <si>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</si>
  <si>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</si>
  <si>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</si>
  <si>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</si>
  <si>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</si>
  <si>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</si>
  <si>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</si>
  <si>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</si>
  <si>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</si>
  <si>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</si>
  <si>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</si>
  <si>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</si>
  <si>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</si>
  <si>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</si>
  <si>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</si>
  <si>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</si>
  <si>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</si>
  <si>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</si>
  <si>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</si>
  <si>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</si>
  <si>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</si>
  <si>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</si>
  <si>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</si>
  <si>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</si>
  <si>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</si>
  <si>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</si>
  <si>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</si>
  <si>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</si>
  <si>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</si>
  <si>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</si>
  <si>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</si>
  <si>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</si>
  <si>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</si>
  <si>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</si>
  <si>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</si>
  <si>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</si>
  <si>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</si>
  <si>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</si>
  <si>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</si>
  <si>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</si>
  <si>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</si>
  <si>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</si>
  <si>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</si>
  <si>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</si>
  <si>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</si>
  <si>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</si>
  <si>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</si>
  <si>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</si>
  <si>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</si>
  <si>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</si>
  <si>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</si>
  <si>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</si>
  <si>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</si>
  <si>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</si>
  <si>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</si>
  <si>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</si>
  <si>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</si>
  <si>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</si>
  <si>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</si>
  <si>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</si>
  <si>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</si>
  <si>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</si>
  <si>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</si>
  <si>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</si>
  <si>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</si>
  <si>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</si>
  <si>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</si>
  <si>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</si>
  <si>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</si>
  <si>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</si>
  <si>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</si>
  <si>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</si>
  <si>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</si>
  <si>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</si>
  <si>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</si>
  <si>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</si>
  <si>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</si>
  <si>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</si>
  <si>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</si>
  <si>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</si>
  <si>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</si>
  <si>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</si>
  <si>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</si>
  <si>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</si>
  <si>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</si>
  <si>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</si>
  <si>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</si>
  <si>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</si>
  <si>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</si>
  <si>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</si>
  <si>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</si>
  <si>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</si>
  <si>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</si>
  <si>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</si>
  <si>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</si>
  <si>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</si>
  <si>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</si>
  <si>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</si>
  <si>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</si>
  <si>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</si>
  <si>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</si>
  <si>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</si>
  <si>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</si>
  <si>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</si>
  <si>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</si>
  <si>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</si>
  <si>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</si>
  <si>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</si>
  <si>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</si>
  <si>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</si>
  <si>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</si>
  <si>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</si>
  <si>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</si>
  <si>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</si>
  <si>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</si>
  <si>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</si>
  <si>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</si>
  <si>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</si>
  <si>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</si>
  <si>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</si>
  <si>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</si>
  <si>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</si>
  <si>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</si>
  <si>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</si>
  <si>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</si>
  <si>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</si>
  <si>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</si>
  <si>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</si>
  <si>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</si>
  <si>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</si>
  <si>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</si>
  <si>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</si>
  <si>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</si>
  <si>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</si>
  <si>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</si>
  <si>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</si>
  <si>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</si>
  <si>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</si>
  <si>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</si>
  <si>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</si>
  <si>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</si>
  <si>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</si>
  <si>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</si>
  <si>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</si>
  <si>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</si>
  <si>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</si>
  <si>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</si>
  <si>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</si>
  <si>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</si>
  <si>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</si>
  <si>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</si>
  <si>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</si>
  <si>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</si>
  <si>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</si>
  <si>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</si>
  <si>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</si>
  <si>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</si>
  <si>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</si>
  <si>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</si>
  <si>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</si>
  <si>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</si>
  <si>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</si>
  <si>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</si>
  <si>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</si>
  <si>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</si>
  <si>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</si>
  <si>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</si>
  <si>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</si>
  <si>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</si>
  <si>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</si>
  <si>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</si>
  <si>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</si>
  <si>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</si>
  <si>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</si>
  <si>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</si>
  <si>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</si>
  <si>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</si>
  <si>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</si>
  <si>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</si>
  <si>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</si>
  <si>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</si>
  <si>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</si>
  <si>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</si>
  <si>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</si>
  <si>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</si>
  <si>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</si>
  <si>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</si>
  <si>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</si>
  <si>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</si>
  <si>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</si>
  <si>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</si>
  <si>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</si>
  <si>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</si>
  <si>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</si>
  <si>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</si>
  <si>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</si>
  <si>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</si>
  <si>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</si>
  <si>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</si>
  <si>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</si>
  <si>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</si>
  <si>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</si>
  <si>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</si>
  <si>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</si>
  <si>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</si>
  <si>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</si>
  <si>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</si>
  <si>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</si>
  <si>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</si>
  <si>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</si>
  <si>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</si>
  <si>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</si>
  <si>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</si>
  <si>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</si>
  <si>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</si>
  <si>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</si>
  <si>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</si>
  <si>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</si>
  <si>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</si>
  <si>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</si>
  <si>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</si>
  <si>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</si>
  <si>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</si>
  <si>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</si>
  <si>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</si>
  <si>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</si>
  <si>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</si>
  <si>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</si>
  <si>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</si>
  <si>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</si>
  <si>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</si>
  <si>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</si>
  <si>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</si>
  <si>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</si>
  <si>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</si>
  <si>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</si>
  <si>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</si>
  <si>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</si>
  <si>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</si>
  <si>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</si>
  <si>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</si>
  <si>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</si>
  <si>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</si>
  <si>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</si>
  <si>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</si>
  <si>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</si>
  <si>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</si>
  <si>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</si>
  <si>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</si>
  <si>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</si>
  <si>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</si>
  <si>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</si>
  <si>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</si>
  <si>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</si>
  <si>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</si>
  <si>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</si>
  <si>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</si>
  <si>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</si>
  <si>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</si>
  <si>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</si>
  <si>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</si>
  <si>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</si>
  <si>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</si>
  <si>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</si>
  <si>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</si>
  <si>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</si>
  <si>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</si>
  <si>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</si>
  <si>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</si>
  <si>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</si>
  <si>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</si>
  <si>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</si>
  <si>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</si>
  <si>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</si>
  <si>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</si>
  <si>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</si>
  <si>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</si>
  <si>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</si>
  <si>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</si>
  <si>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</si>
  <si>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</si>
  <si>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</si>
  <si>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</si>
  <si>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</si>
  <si>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</si>
  <si>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</si>
  <si>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</si>
  <si>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</si>
  <si>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</si>
  <si>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</si>
  <si>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</si>
  <si>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</si>
  <si>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</si>
  <si>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</si>
  <si>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</si>
  <si>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</si>
  <si>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</si>
  <si>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</si>
  <si>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</si>
  <si>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</si>
  <si>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</si>
  <si>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</si>
  <si>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</si>
  <si>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</si>
  <si>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</si>
  <si>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</si>
  <si>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</si>
  <si>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</si>
  <si>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</si>
  <si>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</si>
  <si>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</si>
  <si>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</si>
  <si>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</si>
  <si>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</si>
  <si>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</si>
  <si>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</si>
  <si>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</si>
  <si>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</si>
  <si>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</si>
  <si>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</si>
  <si>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</si>
  <si>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</si>
  <si>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</si>
  <si>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</si>
  <si>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</si>
  <si>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</si>
  <si>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</si>
  <si>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</si>
  <si>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</si>
  <si>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</si>
  <si>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</si>
  <si>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</si>
  <si>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</si>
  <si>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</si>
  <si>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</si>
  <si>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</si>
  <si>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</si>
  <si>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</si>
  <si>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</si>
  <si>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</si>
  <si>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</si>
  <si>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</si>
  <si>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</si>
  <si>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</si>
  <si>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</si>
  <si>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</si>
  <si>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</si>
  <si>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</si>
  <si>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</si>
  <si>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</si>
  <si>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</si>
  <si>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</si>
  <si>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</si>
  <si>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</si>
  <si>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</si>
  <si>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</si>
  <si>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</si>
  <si>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</si>
  <si>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</si>
  <si>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</si>
  <si>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</si>
  <si>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</si>
  <si>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</si>
  <si>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</si>
  <si>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</si>
  <si>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</si>
  <si>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</si>
  <si>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</si>
  <si>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</si>
  <si>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</si>
  <si>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</si>
  <si>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</si>
  <si>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</si>
  <si>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</si>
  <si>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</si>
  <si>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</si>
  <si>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</si>
  <si>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</si>
  <si>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</si>
  <si>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</si>
  <si>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</si>
  <si>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</si>
  <si>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</si>
  <si>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</si>
  <si>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</si>
  <si>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</si>
  <si>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</si>
  <si>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</si>
  <si>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</si>
  <si>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</si>
  <si>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</si>
  <si>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</si>
  <si>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</si>
  <si>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</si>
  <si>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</si>
  <si>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</si>
  <si>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</si>
  <si>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</si>
  <si>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</si>
  <si>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</si>
  <si>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</si>
  <si>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</si>
  <si>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</si>
  <si>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</si>
  <si>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</si>
  <si>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</si>
  <si>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</si>
  <si>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</si>
  <si>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</si>
  <si>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</si>
  <si>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</si>
  <si>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</si>
  <si>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</si>
  <si>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</si>
  <si>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</si>
  <si>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</si>
  <si>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</si>
  <si>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</si>
  <si>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</si>
  <si>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</si>
  <si>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</si>
  <si>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</si>
  <si>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</si>
  <si>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</si>
  <si>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</si>
  <si>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</si>
  <si>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</si>
  <si>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</si>
  <si>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</si>
  <si>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</si>
  <si>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</si>
  <si>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</si>
  <si>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</si>
  <si>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</si>
  <si>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</si>
  <si>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</si>
  <si>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</si>
  <si>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</si>
  <si>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</si>
  <si>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</si>
  <si>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</si>
  <si>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</si>
  <si>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</si>
  <si>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</si>
  <si>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</si>
  <si>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</si>
  <si>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</si>
  <si>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</si>
  <si>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</si>
  <si>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</si>
  <si>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</si>
  <si>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</si>
  <si>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</si>
  <si>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</si>
  <si>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</si>
  <si>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</si>
  <si>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</si>
  <si>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</si>
  <si>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</si>
  <si>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</si>
  <si>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</si>
  <si>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</si>
  <si>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</si>
  <si>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</si>
  <si>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</si>
  <si>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</si>
  <si>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</si>
  <si>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</si>
  <si>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</si>
  <si>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</si>
  <si>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</si>
  <si>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</si>
  <si>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</si>
  <si>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</si>
  <si>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</si>
  <si>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</si>
  <si>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</si>
  <si>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</si>
  <si>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</si>
  <si>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</si>
  <si>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</si>
  <si>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</si>
  <si>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</si>
  <si>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</si>
  <si>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</si>
  <si>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</si>
  <si>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</si>
  <si>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</si>
  <si>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</si>
  <si>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</si>
  <si>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</si>
  <si>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</si>
  <si>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</si>
  <si>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</si>
  <si>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</si>
  <si>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</si>
  <si>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</si>
  <si>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</si>
  <si>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</si>
  <si>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</si>
  <si>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</si>
  <si>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</si>
  <si>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</si>
  <si>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</si>
  <si>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</si>
  <si>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</si>
  <si>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</si>
  <si>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</si>
  <si>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</si>
  <si>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</si>
  <si>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</si>
  <si>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</si>
  <si>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</si>
  <si>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</si>
  <si>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</si>
  <si>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</si>
  <si>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</si>
  <si>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</si>
  <si>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</si>
  <si>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</si>
  <si>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</si>
  <si>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</si>
  <si>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</si>
  <si>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</si>
  <si>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</si>
  <si>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</si>
  <si>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</si>
  <si>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</si>
  <si>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</si>
  <si>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</si>
  <si>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</si>
  <si>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</si>
  <si>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</si>
  <si>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</si>
  <si>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</si>
  <si>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</si>
  <si>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</si>
  <si>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</si>
  <si>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</si>
  <si>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</si>
  <si>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</si>
  <si>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</si>
  <si>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</si>
  <si>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</si>
  <si>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</si>
  <si>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</si>
  <si>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</si>
  <si>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</si>
  <si>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</si>
  <si>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</si>
  <si>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</si>
  <si>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</si>
  <si>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</si>
  <si>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</si>
  <si>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</si>
  <si>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</si>
  <si>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</si>
  <si>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</si>
  <si>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</si>
  <si>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</si>
  <si>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</si>
  <si>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</si>
  <si>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</si>
  <si>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</si>
  <si>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</si>
  <si>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</si>
  <si>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</si>
  <si>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</si>
  <si>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</si>
  <si>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</si>
  <si>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</si>
  <si>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</si>
  <si>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</si>
  <si>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</si>
  <si>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</si>
  <si>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</si>
  <si>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</si>
  <si>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</si>
  <si>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</si>
  <si>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</si>
  <si>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</si>
  <si>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</si>
  <si>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</si>
  <si>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</si>
  <si>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</si>
  <si>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</si>
  <si>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</si>
  <si>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</si>
  <si>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</si>
  <si>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</si>
  <si>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</si>
  <si>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</si>
  <si>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</si>
  <si>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</si>
  <si>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</si>
  <si>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</si>
  <si>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</si>
  <si>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</si>
  <si>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</si>
  <si>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</si>
  <si>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</si>
  <si>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</si>
  <si>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</si>
  <si>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</si>
  <si>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</si>
  <si>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</si>
  <si>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</si>
  <si>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</si>
  <si>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</si>
  <si>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</si>
  <si>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</si>
  <si>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</si>
  <si>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</si>
  <si>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</si>
  <si>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</si>
  <si>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</si>
  <si>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</si>
  <si>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</si>
  <si>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</si>
  <si>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</si>
  <si>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</si>
  <si>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</si>
  <si>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</si>
  <si>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</si>
  <si>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</si>
  <si>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</si>
  <si>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</si>
  <si>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</si>
  <si>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</si>
  <si>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</si>
  <si>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</si>
  <si>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</si>
  <si>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</si>
  <si>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</si>
  <si>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</si>
  <si>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</si>
  <si>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</si>
  <si>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</si>
  <si>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</si>
  <si>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</si>
  <si>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</si>
  <si>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</si>
  <si>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</si>
  <si>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</si>
  <si>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</si>
  <si>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</si>
  <si>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</si>
  <si>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</si>
  <si>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</si>
  <si>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</si>
  <si>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</si>
  <si>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</si>
  <si>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</si>
  <si>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</si>
  <si>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</si>
  <si>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</si>
  <si>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</si>
  <si>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</si>
  <si>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</si>
  <si>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</si>
  <si>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</si>
  <si>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</si>
  <si>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</si>
  <si>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</si>
  <si>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</si>
  <si>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</si>
  <si>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</si>
  <si>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</si>
  <si>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</si>
  <si>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</si>
  <si>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</si>
  <si>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</si>
  <si>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</si>
  <si>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</si>
  <si>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</si>
  <si>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</si>
  <si>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</si>
  <si>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</si>
  <si>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</si>
  <si>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</si>
  <si>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</si>
  <si>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</si>
  <si>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</si>
  <si>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</si>
  <si>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</si>
  <si>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</si>
  <si>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</si>
  <si>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</si>
  <si>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</si>
  <si>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</si>
  <si>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</si>
  <si>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</si>
  <si>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</si>
  <si>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</si>
  <si>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</si>
  <si>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</si>
  <si>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</si>
  <si>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</si>
  <si>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</si>
  <si>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</si>
  <si>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</si>
  <si>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</si>
  <si>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</si>
  <si>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</si>
  <si>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</si>
  <si>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</si>
  <si>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</si>
  <si>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</si>
  <si>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</si>
  <si>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</si>
  <si>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</si>
  <si>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</si>
  <si>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</si>
  <si>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</si>
  <si>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</si>
  <si>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</si>
  <si>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</si>
  <si>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</si>
  <si>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</si>
  <si>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</si>
  <si>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</si>
  <si>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</si>
  <si>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</si>
  <si>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</si>
  <si>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</si>
  <si>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</si>
  <si>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</si>
  <si>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</si>
  <si>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</si>
  <si>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</si>
  <si>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</si>
  <si>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</si>
  <si>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</si>
  <si>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</si>
  <si>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</si>
  <si>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</si>
  <si>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</si>
  <si>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</si>
  <si>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</si>
  <si>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</si>
  <si>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</si>
  <si>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</si>
  <si>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</si>
  <si>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</si>
  <si>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</si>
  <si>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</si>
  <si>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</si>
  <si>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</si>
  <si>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</si>
  <si>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</si>
  <si>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</si>
  <si>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</si>
  <si>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</si>
  <si>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</si>
  <si>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</si>
  <si>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</si>
  <si>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</si>
  <si>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</si>
  <si>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</si>
  <si>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</si>
  <si>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</si>
  <si>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</si>
  <si>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</si>
  <si>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</si>
  <si>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</si>
  <si>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</si>
  <si>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</si>
  <si>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</si>
  <si>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</si>
  <si>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</si>
  <si>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</si>
  <si>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</si>
  <si>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</si>
  <si>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</si>
  <si>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</si>
  <si>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</si>
  <si>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</si>
  <si>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</si>
  <si>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</si>
  <si>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</si>
  <si>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</si>
  <si>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</si>
  <si>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</si>
  <si>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</si>
  <si>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</si>
  <si>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</si>
  <si>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</si>
  <si>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</si>
  <si>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</si>
  <si>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</si>
  <si>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</si>
  <si>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</si>
  <si>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</si>
  <si>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</si>
  <si>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</si>
  <si>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</si>
  <si>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</si>
  <si>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</si>
  <si>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</si>
  <si>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</si>
  <si>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</si>
  <si>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</si>
  <si>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</si>
  <si>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</si>
  <si>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</si>
  <si>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</si>
  <si>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</si>
  <si>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</si>
  <si>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</si>
  <si>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</si>
  <si>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</si>
  <si>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</si>
  <si>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</si>
  <si>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</si>
  <si>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</si>
  <si>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</si>
  <si>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</si>
  <si>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</si>
  <si>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</si>
  <si>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</si>
  <si>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</si>
  <si>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</si>
  <si>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</si>
  <si>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</si>
  <si>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</si>
  <si>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</si>
  <si>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</si>
  <si>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</si>
  <si>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</si>
  <si>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</si>
  <si>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</si>
  <si>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</si>
  <si>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</si>
  <si>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</si>
  <si>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</si>
  <si>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</si>
  <si>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</si>
  <si>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</si>
  <si>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</si>
  <si>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</si>
  <si>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</si>
  <si>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</si>
  <si>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</si>
  <si>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</si>
  <si>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</si>
  <si>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</si>
  <si>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</si>
  <si>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</si>
  <si>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</si>
  <si>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</si>
  <si>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</si>
  <si>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</si>
  <si>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</si>
  <si>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</si>
  <si>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</si>
  <si>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</si>
  <si>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</si>
  <si>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</si>
  <si>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</si>
  <si>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</si>
  <si>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</si>
  <si>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</si>
  <si>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</si>
  <si>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</si>
  <si>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</si>
  <si>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</si>
  <si>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</si>
  <si>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</si>
  <si>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</si>
  <si>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</si>
  <si>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</si>
  <si>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</si>
  <si>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</si>
  <si>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</si>
  <si>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</si>
  <si>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</si>
  <si>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</si>
  <si>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</si>
  <si>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</si>
  <si>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</si>
  <si>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</si>
  <si>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</si>
  <si>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</si>
  <si>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</si>
  <si>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</si>
  <si>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</si>
  <si>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</si>
  <si>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</si>
  <si>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</si>
  <si>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</si>
  <si>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</si>
  <si>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</si>
  <si>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</si>
  <si>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</si>
  <si>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</si>
  <si>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</si>
  <si>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</si>
  <si>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</si>
  <si>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</si>
  <si>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</si>
  <si>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</si>
  <si>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</si>
  <si>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</si>
  <si>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</si>
  <si>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</si>
  <si>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</si>
  <si>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</si>
  <si>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</si>
  <si>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</si>
  <si>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</si>
  <si>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</si>
  <si>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</si>
  <si>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</si>
  <si>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</si>
  <si>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</si>
  <si>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</si>
  <si>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</si>
  <si>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</si>
  <si>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</si>
  <si>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</si>
  <si>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</si>
  <si>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</si>
  <si>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</si>
  <si>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</si>
  <si>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</si>
  <si>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</si>
  <si>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</si>
  <si>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</si>
  <si>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</si>
  <si>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</si>
  <si>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</si>
  <si>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</si>
  <si>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</si>
  <si>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</si>
  <si>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</si>
  <si>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</si>
  <si>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</si>
  <si>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</si>
  <si>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</si>
  <si>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</si>
  <si>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</si>
  <si>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</si>
  <si>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</si>
  <si>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</si>
  <si>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</si>
  <si>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</si>
  <si>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</si>
  <si>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</si>
  <si>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</si>
  <si>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</si>
  <si>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</si>
  <si>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</si>
  <si>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</si>
  <si>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</si>
  <si>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</si>
  <si>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</si>
  <si>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</si>
  <si>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</si>
  <si>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</si>
  <si>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</si>
  <si>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</si>
  <si>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</si>
  <si>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</si>
  <si>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</si>
  <si>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</si>
  <si>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</si>
  <si>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</si>
  <si>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</si>
  <si>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</si>
  <si>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</si>
  <si>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</si>
  <si>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</si>
  <si>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</si>
  <si>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</si>
  <si>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</si>
  <si>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</si>
  <si>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</si>
  <si>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</si>
  <si>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</si>
  <si>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</si>
  <si>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</si>
  <si>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</si>
  <si>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</si>
  <si>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</si>
  <si>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</si>
  <si>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</si>
  <si>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</si>
  <si>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</si>
  <si>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</si>
  <si>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</si>
  <si>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</si>
  <si>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</si>
  <si>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</si>
  <si>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</si>
  <si>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</si>
  <si>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</si>
  <si>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</si>
  <si>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</si>
  <si>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</si>
  <si>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</si>
  <si>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</si>
  <si>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</si>
  <si>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</si>
  <si>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</si>
  <si>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</si>
  <si>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</si>
  <si>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</si>
  <si>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</si>
  <si>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</si>
  <si>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</si>
  <si>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</si>
  <si>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</si>
  <si>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</si>
  <si>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</si>
  <si>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</si>
  <si>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</si>
  <si>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</si>
  <si>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</si>
  <si>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</si>
  <si>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</si>
  <si>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</si>
  <si>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</si>
  <si>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</si>
  <si>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</si>
  <si>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</si>
  <si>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</si>
  <si>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</si>
  <si>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</si>
  <si>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</si>
  <si>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</si>
  <si>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</si>
  <si>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</si>
  <si>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</si>
  <si>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</si>
  <si>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</si>
  <si>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</si>
  <si>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</si>
  <si>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</si>
  <si>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</si>
  <si>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</si>
  <si>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</si>
  <si>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</si>
  <si>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</si>
  <si>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</si>
  <si>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</si>
  <si>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</si>
  <si>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</si>
  <si>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</si>
  <si>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</si>
  <si>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</si>
  <si>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</si>
  <si>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</si>
  <si>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</si>
  <si>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</si>
  <si>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</si>
  <si>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</si>
  <si>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</si>
  <si>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</si>
  <si>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</si>
  <si>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</si>
  <si>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</si>
  <si>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</si>
  <si>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</si>
  <si>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</si>
  <si>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</si>
  <si>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</si>
  <si>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</si>
  <si>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</si>
  <si>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</si>
  <si>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</si>
  <si>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</si>
  <si>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</si>
  <si>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</si>
  <si>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</si>
  <si>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</si>
  <si>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</si>
  <si>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</si>
  <si>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</si>
  <si>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</si>
  <si>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</si>
  <si>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</si>
  <si>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</si>
  <si>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</si>
  <si>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</si>
  <si>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</si>
  <si>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</si>
  <si>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</si>
  <si>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</si>
  <si>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</si>
  <si>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</si>
  <si>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</si>
  <si>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</si>
  <si>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</si>
  <si>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</si>
  <si>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</si>
  <si>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</si>
  <si>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</si>
  <si>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</si>
  <si>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</si>
  <si>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</si>
  <si>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</si>
  <si>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</si>
  <si>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</si>
  <si>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</si>
  <si>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</si>
  <si>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</si>
  <si>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</si>
  <si>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</si>
  <si>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</si>
  <si>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</si>
  <si>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</si>
  <si>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</si>
  <si>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</si>
  <si>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</si>
  <si>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</si>
  <si>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</si>
  <si>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</si>
  <si>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</si>
  <si>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</si>
  <si>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</si>
  <si>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</si>
  <si>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</si>
  <si>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</si>
  <si>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</si>
  <si>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</si>
  <si>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</si>
  <si>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</si>
  <si>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</si>
  <si>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</si>
  <si>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</si>
  <si>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</si>
  <si>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</si>
  <si>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</si>
  <si>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</si>
  <si>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</si>
  <si>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</si>
  <si>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</si>
  <si>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</si>
  <si>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</si>
  <si>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</si>
  <si>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</si>
  <si>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</si>
  <si>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</si>
  <si>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</si>
  <si>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</si>
  <si>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</si>
  <si>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</si>
  <si>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</si>
  <si>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</si>
  <si>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</si>
  <si>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</si>
  <si>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</si>
  <si>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</si>
  <si>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</si>
  <si>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</si>
  <si>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</si>
  <si>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</si>
  <si>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</si>
  <si>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</si>
  <si>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</si>
  <si>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</si>
  <si>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</si>
  <si>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</si>
  <si>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</si>
  <si>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</si>
  <si>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</si>
  <si>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</si>
  <si>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</si>
  <si>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</si>
  <si>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</si>
  <si>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</si>
  <si>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</si>
  <si>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</si>
  <si>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</si>
  <si>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</si>
  <si>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</si>
  <si>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</si>
  <si>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</si>
  <si>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</si>
  <si>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</si>
  <si>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</si>
  <si>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</si>
  <si>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</si>
  <si>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</si>
  <si>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</si>
  <si>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</si>
  <si>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</si>
  <si>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</si>
  <si>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</si>
  <si>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</si>
  <si>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</si>
  <si>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</si>
  <si>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</si>
  <si>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</si>
  <si>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</si>
  <si>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</si>
  <si>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</si>
  <si>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</si>
  <si>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</si>
  <si>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</si>
  <si>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</si>
  <si>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</si>
  <si>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</si>
  <si>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</si>
  <si>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</si>
  <si>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</si>
  <si>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</si>
  <si>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</si>
  <si>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</si>
  <si>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</si>
  <si>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</si>
  <si>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</si>
  <si>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</si>
  <si>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</si>
  <si>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</si>
  <si>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</si>
  <si>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</si>
  <si>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</si>
  <si>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</si>
  <si>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</si>
  <si>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</si>
  <si>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</si>
  <si>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</si>
  <si>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</si>
  <si>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</si>
  <si>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</si>
  <si>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</si>
  <si>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</si>
  <si>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</si>
  <si>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</si>
  <si>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</si>
  <si>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</si>
  <si>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</si>
  <si>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</si>
  <si>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</si>
  <si>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</si>
  <si>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</si>
  <si>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</si>
  <si>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</si>
  <si>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</si>
  <si>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</si>
  <si>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</si>
  <si>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</si>
  <si>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</si>
  <si>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</si>
  <si>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</si>
  <si>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</si>
  <si>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</si>
  <si>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</si>
  <si>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</si>
  <si>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</si>
  <si>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</si>
  <si>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</si>
  <si>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</si>
  <si>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</si>
  <si>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</si>
  <si>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</si>
  <si>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</si>
  <si>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</si>
  <si>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</si>
  <si>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</si>
  <si>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</si>
  <si>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</si>
  <si>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</si>
  <si>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</si>
  <si>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</si>
  <si>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</si>
  <si>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</si>
  <si>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</si>
  <si>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</si>
  <si>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</si>
  <si>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</si>
  <si>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</si>
  <si>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</si>
  <si>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</si>
  <si>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</si>
  <si>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</si>
  <si>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</si>
  <si>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</si>
  <si>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</si>
  <si>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</si>
  <si>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</si>
  <si>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</si>
  <si>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</si>
  <si>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</si>
  <si>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</si>
  <si>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</si>
  <si>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</si>
  <si>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</si>
  <si>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</si>
  <si>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</si>
  <si>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</si>
  <si>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</si>
  <si>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</si>
  <si>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</si>
  <si>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</si>
  <si>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</si>
  <si>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</si>
  <si>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</si>
  <si>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</si>
  <si>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</si>
  <si>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</si>
  <si>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</si>
  <si>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</si>
  <si>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</si>
  <si>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</si>
  <si>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</si>
  <si>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</si>
  <si>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</si>
  <si>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</si>
  <si>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</si>
  <si>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</si>
  <si>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</si>
  <si>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</si>
  <si>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</si>
  <si>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</si>
  <si>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</si>
  <si>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</si>
  <si>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</si>
  <si>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</si>
  <si>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</si>
  <si>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</si>
  <si>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</si>
  <si>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</si>
  <si>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</si>
  <si>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</si>
  <si>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</si>
  <si>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</si>
  <si>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</si>
  <si>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</si>
  <si>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</si>
  <si>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</si>
  <si>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</si>
  <si>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</si>
  <si>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</si>
  <si>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</si>
  <si>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</si>
  <si>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</si>
  <si>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</si>
  <si>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</si>
  <si>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</si>
  <si>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</si>
  <si>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</si>
  <si>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</si>
  <si>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</si>
  <si>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</si>
  <si>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</si>
  <si>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</si>
  <si>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</si>
  <si>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</si>
  <si>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</si>
  <si>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</si>
  <si>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</si>
  <si>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</si>
  <si>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</si>
  <si>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</si>
  <si>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</si>
  <si>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</si>
  <si>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</si>
  <si>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</si>
  <si>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</si>
  <si>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</si>
  <si>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</si>
  <si>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</si>
  <si>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</si>
  <si>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</si>
  <si>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</si>
  <si>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</si>
  <si>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</si>
  <si>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</si>
  <si>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</si>
  <si>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</si>
  <si>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</si>
  <si>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</si>
  <si>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</si>
  <si>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</si>
  <si>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</si>
  <si>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</si>
  <si>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</si>
  <si>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</si>
  <si>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</si>
  <si>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</si>
  <si>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</si>
  <si>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</si>
  <si>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</si>
  <si>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</si>
  <si>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</si>
  <si>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</si>
  <si>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</si>
  <si>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</si>
  <si>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</si>
  <si>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</si>
  <si>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</si>
  <si>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</si>
  <si>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</si>
  <si>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</si>
  <si>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</si>
  <si>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</si>
  <si>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</si>
  <si>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</si>
  <si>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</si>
  <si>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</si>
  <si>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</si>
  <si>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</si>
  <si>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</si>
  <si>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</si>
  <si>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</si>
  <si>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</si>
  <si>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</si>
  <si>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</si>
  <si>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</si>
  <si>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</si>
  <si>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</si>
  <si>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</si>
  <si>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</si>
  <si>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</si>
  <si>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</si>
  <si>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</si>
  <si>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</si>
  <si>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</si>
  <si>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</si>
  <si>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</si>
  <si>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</si>
  <si>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</si>
  <si>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</si>
  <si>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</si>
  <si>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</si>
  <si>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</si>
  <si>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</si>
  <si>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</si>
  <si>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</si>
  <si>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</si>
  <si>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</si>
  <si>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</si>
  <si>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</si>
  <si>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</si>
  <si>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</si>
  <si>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</si>
  <si>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</si>
  <si>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</si>
  <si>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</si>
  <si>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</si>
  <si>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</si>
  <si>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</si>
  <si>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</si>
  <si>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</si>
  <si>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</si>
  <si>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</si>
  <si>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</si>
  <si>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</si>
  <si>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</si>
  <si>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</si>
  <si>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</si>
  <si>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</si>
  <si>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</si>
  <si>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</si>
  <si>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</si>
  <si>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</si>
  <si>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</si>
  <si>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</si>
  <si>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</si>
  <si>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</si>
  <si>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</si>
  <si>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</si>
  <si>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</si>
  <si>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</si>
  <si>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</si>
  <si>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</si>
  <si>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</si>
  <si>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</si>
  <si>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</si>
  <si>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</si>
  <si>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</si>
  <si>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</si>
  <si>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</si>
  <si>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</si>
  <si>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</si>
  <si>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</si>
  <si>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</si>
  <si>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</si>
  <si>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</si>
  <si>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</si>
  <si>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</si>
  <si>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</si>
  <si>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</si>
  <si>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</si>
  <si>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</si>
  <si>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</si>
  <si>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</si>
  <si>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</si>
  <si>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</si>
  <si>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</si>
  <si>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</si>
  <si>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</si>
  <si>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</si>
  <si>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</si>
  <si>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</si>
  <si>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</si>
  <si>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</si>
  <si>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</si>
  <si>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</si>
  <si>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</si>
  <si>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</si>
  <si>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</si>
  <si>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</si>
  <si>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</si>
  <si>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</si>
  <si>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</si>
  <si>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</si>
  <si>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</si>
  <si>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</si>
  <si>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</si>
  <si>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</si>
  <si>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</si>
  <si>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</si>
  <si>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</si>
  <si>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</si>
  <si>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</si>
  <si>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</si>
  <si>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</si>
  <si>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</si>
  <si>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</si>
  <si>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</si>
  <si>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</si>
  <si>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</si>
  <si>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</si>
  <si>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</si>
  <si>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</si>
  <si>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</si>
  <si>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</si>
  <si>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</si>
  <si>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</si>
  <si>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</si>
  <si>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</si>
  <si>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</si>
  <si>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</si>
  <si>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</si>
  <si>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</si>
  <si>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</si>
  <si>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</si>
  <si>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</si>
  <si>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</si>
  <si>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</si>
  <si>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</si>
  <si>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</si>
  <si>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</si>
  <si>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</si>
  <si>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</si>
  <si>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</si>
  <si>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</si>
  <si>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</si>
  <si>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</si>
  <si>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</si>
  <si>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</si>
  <si>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</si>
  <si>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</si>
  <si>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</si>
  <si>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</si>
  <si>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</si>
  <si>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</si>
  <si>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</si>
  <si>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</si>
  <si>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</si>
  <si>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</si>
  <si>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</si>
  <si>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</si>
  <si>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</si>
  <si>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</si>
  <si>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</si>
  <si>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</si>
  <si>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</si>
  <si>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</si>
  <si>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</si>
  <si>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</si>
  <si>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</si>
  <si>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</si>
  <si>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</si>
  <si>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</si>
  <si>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</si>
  <si>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</si>
  <si>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</si>
  <si>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</si>
  <si>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</si>
  <si>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</si>
  <si>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</si>
  <si>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</si>
  <si>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</si>
  <si>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</si>
  <si>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</si>
  <si>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</si>
  <si>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</si>
  <si>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</si>
  <si>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</si>
  <si>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</si>
  <si>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</si>
  <si>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</si>
  <si>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</si>
  <si>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</si>
  <si>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</si>
  <si>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</si>
  <si>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</si>
  <si>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</si>
  <si>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</si>
  <si>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</si>
  <si>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</si>
  <si>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</si>
  <si>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</si>
  <si>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</si>
  <si>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</si>
  <si>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</si>
  <si>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</si>
  <si>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</si>
  <si>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</si>
  <si>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</si>
  <si>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</si>
  <si>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</si>
  <si>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</si>
  <si>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</si>
  <si>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</si>
  <si>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</si>
  <si>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</si>
  <si>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</si>
  <si>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</si>
  <si>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</si>
  <si>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</si>
  <si>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</si>
  <si>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</si>
  <si>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</si>
  <si>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</si>
  <si>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</si>
  <si>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</si>
  <si>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</si>
  <si>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</si>
  <si>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</si>
  <si>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</si>
  <si>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</si>
  <si>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</si>
  <si>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</si>
  <si>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</si>
  <si>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</si>
  <si>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</si>
  <si>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</si>
  <si>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</si>
  <si>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</si>
  <si>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</si>
  <si>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</si>
  <si>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</si>
  <si>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</si>
  <si>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</si>
  <si>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</si>
  <si>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</si>
  <si>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</si>
  <si>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</si>
  <si>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</si>
  <si>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</si>
  <si>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</si>
  <si>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</si>
  <si>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</si>
  <si>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</si>
  <si>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</si>
  <si>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</si>
  <si>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</si>
  <si>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</si>
  <si>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</si>
  <si>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</si>
  <si>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</si>
  <si>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</si>
  <si>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</si>
  <si>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</si>
  <si>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</si>
  <si>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</si>
  <si>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</si>
  <si>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</si>
  <si>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</si>
  <si>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</si>
  <si>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</si>
  <si>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</si>
  <si>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</si>
  <si>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</si>
  <si>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</si>
  <si>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</si>
  <si>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</si>
  <si>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</si>
  <si>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</si>
  <si>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</si>
  <si>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</si>
  <si>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</si>
  <si>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</si>
  <si>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</si>
  <si>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</si>
  <si>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</si>
  <si>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</si>
  <si>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</si>
  <si>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</si>
  <si>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</si>
  <si>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</si>
  <si>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</si>
  <si>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</si>
  <si>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</si>
  <si>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</si>
  <si>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</si>
  <si>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</si>
  <si>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</si>
  <si>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</si>
  <si>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</si>
  <si>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</si>
  <si>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</si>
  <si>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</si>
  <si>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</si>
  <si>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</si>
  <si>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</si>
  <si>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</si>
  <si>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</si>
  <si>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</si>
  <si>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</si>
  <si>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</si>
  <si>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</si>
  <si>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</si>
  <si>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</si>
  <si>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</si>
  <si>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</si>
  <si>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</si>
  <si>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</si>
  <si>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</si>
  <si>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</si>
  <si>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</si>
  <si>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</si>
  <si>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</si>
  <si>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</si>
  <si>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</si>
  <si>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</si>
  <si>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</si>
  <si>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</si>
  <si>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</si>
  <si>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</si>
  <si>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</si>
  <si>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</si>
  <si>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</si>
  <si>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</si>
  <si>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</si>
  <si>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</si>
  <si>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</si>
  <si>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</si>
  <si>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</si>
  <si>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</si>
  <si>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</si>
  <si>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</si>
  <si>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</si>
  <si>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</si>
  <si>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</si>
  <si>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</si>
  <si>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</si>
  <si>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</si>
  <si>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</si>
  <si>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</si>
  <si>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</si>
  <si>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</si>
  <si>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</si>
  <si>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</si>
  <si>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</si>
  <si>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</si>
  <si>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</si>
  <si>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</si>
  <si>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</si>
  <si>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</si>
  <si>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</si>
  <si>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</si>
  <si>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</si>
  <si>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</si>
  <si>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</si>
  <si>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</si>
  <si>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</si>
  <si>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</si>
  <si>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</si>
  <si>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</si>
  <si>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</si>
  <si>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</si>
  <si>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</si>
  <si>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</si>
  <si>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</si>
  <si>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</si>
  <si>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</si>
  <si>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</si>
  <si>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</si>
  <si>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</si>
  <si>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</si>
  <si>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</si>
  <si>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</si>
  <si>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</si>
  <si>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</si>
  <si>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</si>
  <si>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</si>
  <si>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</si>
  <si>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</si>
  <si>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</si>
  <si>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</si>
  <si>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</si>
  <si>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</si>
  <si>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</si>
  <si>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</si>
  <si>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</si>
  <si>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</si>
  <si>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</si>
  <si>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</si>
  <si>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</si>
  <si>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</si>
  <si>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</si>
  <si>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</si>
  <si>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</si>
  <si>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</si>
  <si>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</si>
  <si>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</si>
  <si>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</si>
  <si>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</si>
  <si>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</si>
  <si>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</si>
  <si>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</si>
  <si>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</si>
  <si>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</si>
  <si>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</si>
  <si>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</si>
  <si>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</si>
  <si>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</si>
  <si>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</si>
  <si>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</si>
  <si>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</si>
  <si>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</si>
  <si>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</si>
  <si>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</si>
  <si>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</si>
  <si>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</si>
  <si>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</si>
  <si>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</si>
  <si>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</si>
  <si>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</si>
  <si>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</si>
  <si>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</si>
  <si>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</si>
  <si>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</si>
  <si>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</si>
  <si>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</si>
  <si>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</si>
  <si>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</si>
  <si>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</si>
  <si>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</si>
  <si>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</si>
  <si>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</si>
  <si>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</si>
  <si>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</si>
  <si>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</si>
  <si>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</si>
  <si>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</si>
  <si>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</si>
  <si>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</si>
  <si>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</si>
  <si>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</si>
  <si>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</si>
  <si>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</si>
  <si>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</si>
  <si>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</si>
  <si>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</si>
  <si>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</si>
  <si>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</si>
  <si>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</si>
  <si>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</si>
  <si>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</si>
  <si>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</si>
  <si>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</si>
  <si>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</si>
  <si>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</si>
  <si>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</si>
  <si>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</si>
  <si>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</si>
  <si>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</si>
  <si>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</si>
  <si>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</si>
  <si>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</si>
  <si>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</si>
  <si>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</si>
  <si>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</si>
  <si>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</si>
  <si>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</si>
  <si>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</si>
  <si>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</si>
  <si>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</si>
  <si>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</si>
  <si>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</si>
  <si>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</si>
  <si>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</si>
  <si>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</si>
  <si>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</si>
  <si>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</si>
  <si>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</si>
  <si>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</si>
  <si>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</si>
  <si>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</si>
  <si>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</si>
  <si>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</si>
  <si>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</si>
  <si>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</si>
  <si>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</si>
  <si>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</si>
  <si>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</si>
  <si>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</si>
  <si>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</si>
  <si>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</si>
  <si>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</si>
  <si>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</si>
  <si>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</si>
  <si>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</si>
  <si>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</si>
  <si>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</si>
  <si>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</si>
  <si>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</si>
  <si>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</si>
  <si>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</si>
  <si>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</si>
  <si>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</si>
  <si>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</si>
  <si>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</si>
  <si>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</si>
  <si>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</si>
  <si>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</si>
  <si>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</si>
  <si>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</si>
  <si>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</si>
  <si>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</si>
  <si>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</si>
  <si>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</si>
  <si>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</si>
  <si>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</si>
  <si>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</si>
  <si>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</si>
  <si>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</si>
  <si>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</si>
  <si>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</si>
  <si>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</si>
  <si>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</si>
  <si>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</si>
  <si>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</si>
  <si>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</si>
  <si>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</si>
  <si>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</si>
  <si>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</si>
  <si>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</si>
  <si>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</si>
  <si>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</si>
  <si>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</si>
  <si>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</si>
  <si>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</si>
  <si>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</si>
  <si>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</si>
  <si>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</si>
  <si>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</si>
  <si>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</si>
  <si>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</si>
  <si>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</si>
  <si>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</si>
  <si>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</si>
  <si>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</si>
  <si>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</si>
  <si>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</si>
  <si>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</si>
  <si>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</si>
  <si>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</si>
  <si>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</si>
  <si>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</si>
  <si>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</si>
  <si>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</si>
  <si>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</si>
  <si>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</si>
  <si>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</si>
  <si>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</si>
  <si>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</si>
  <si>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</si>
  <si>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</si>
  <si>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</si>
  <si>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</si>
  <si>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</si>
  <si>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</si>
  <si>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</si>
  <si>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</si>
  <si>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</si>
  <si>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</si>
  <si>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</si>
  <si>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</si>
  <si>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</si>
  <si>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</si>
  <si>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</si>
  <si>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</si>
  <si>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</si>
  <si>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</si>
  <si>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</si>
  <si>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</si>
  <si>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</si>
  <si>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</si>
  <si>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</si>
  <si>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</si>
  <si>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</si>
  <si>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</si>
  <si>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</si>
  <si>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</si>
  <si>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</si>
  <si>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</si>
  <si>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</si>
  <si>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</si>
  <si>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</si>
  <si>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</si>
  <si>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</si>
  <si>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</si>
  <si>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</si>
  <si>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</si>
  <si>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</si>
  <si>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</si>
  <si>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</si>
  <si>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</si>
  <si>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</si>
  <si>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</si>
  <si>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</si>
  <si>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</si>
  <si>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</si>
  <si>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</si>
  <si>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</si>
  <si>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</si>
  <si>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</si>
  <si>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</si>
  <si>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</si>
  <si>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</si>
  <si>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</si>
  <si>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</si>
  <si>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</si>
  <si>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</si>
  <si>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</si>
  <si>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</si>
  <si>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</si>
  <si>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</si>
  <si>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</si>
  <si>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</si>
  <si>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</si>
  <si>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</si>
  <si>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</si>
  <si>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</si>
  <si>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</si>
  <si>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</si>
  <si>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</si>
  <si>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</si>
  <si>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</si>
  <si>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</si>
  <si>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</si>
  <si>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</si>
  <si>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</si>
  <si>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</si>
  <si>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</si>
  <si>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</si>
  <si>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</si>
  <si>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</si>
  <si>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</si>
  <si>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</si>
  <si>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</si>
  <si>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</si>
  <si>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</si>
  <si>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</si>
  <si>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</si>
  <si>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</si>
  <si>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</si>
  <si>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</si>
  <si>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</si>
  <si>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</si>
  <si>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</si>
  <si>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</si>
  <si>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</si>
  <si>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</si>
  <si>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</si>
  <si>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</si>
  <si>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</si>
  <si>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</si>
  <si>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</si>
  <si>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</si>
  <si>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</si>
  <si>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</si>
  <si>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</si>
  <si>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</si>
  <si>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</si>
  <si>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</si>
  <si>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</si>
  <si>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</si>
  <si>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</si>
  <si>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</si>
  <si>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</si>
  <si>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</si>
  <si>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</si>
  <si>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</si>
  <si>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</si>
  <si>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</si>
  <si>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</si>
  <si>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</si>
  <si>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</si>
  <si>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</si>
  <si>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</si>
  <si>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</si>
  <si>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</si>
  <si>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</si>
  <si>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</si>
  <si>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</si>
  <si>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</si>
  <si>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</si>
  <si>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</si>
  <si>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</si>
  <si>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</si>
  <si>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</si>
  <si>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</si>
  <si>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</si>
  <si>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</si>
  <si>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</si>
  <si>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</si>
  <si>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</si>
  <si>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</si>
  <si>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</si>
  <si>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</si>
  <si>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</si>
  <si>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</si>
  <si>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</si>
  <si>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</si>
  <si>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</si>
  <si>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</si>
  <si>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</si>
  <si>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</si>
  <si>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</si>
  <si>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</si>
  <si>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</si>
  <si>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</si>
  <si>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</si>
  <si>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</si>
  <si>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</si>
  <si>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</si>
  <si>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</si>
  <si>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</si>
  <si>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</si>
  <si>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</si>
  <si>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</si>
  <si>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</si>
  <si>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</si>
  <si>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</si>
  <si>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</si>
  <si>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</si>
  <si>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</si>
  <si>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</si>
  <si>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</si>
  <si>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</si>
  <si>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</si>
  <si>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</si>
  <si>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</si>
  <si>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</si>
  <si>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</si>
  <si>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</si>
  <si>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</si>
  <si>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</si>
  <si>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</si>
  <si>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</si>
  <si>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</si>
  <si>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</si>
  <si>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</si>
  <si>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</si>
  <si>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</si>
  <si>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</si>
  <si>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</si>
  <si>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</si>
  <si>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</si>
  <si>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</si>
  <si>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</si>
  <si>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</si>
  <si>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</si>
  <si>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</si>
  <si>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</si>
  <si>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</si>
  <si>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</si>
  <si>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</si>
  <si>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</si>
  <si>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</si>
  <si>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</si>
  <si>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</si>
  <si>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</si>
  <si>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</si>
  <si>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</si>
  <si>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</si>
  <si>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</si>
  <si>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</si>
  <si>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</si>
  <si>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</si>
  <si>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</si>
  <si>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</si>
  <si>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</si>
  <si>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</si>
  <si>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</si>
  <si>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</si>
  <si>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</si>
  <si>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</si>
  <si>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</si>
  <si>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</si>
  <si>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</si>
  <si>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</si>
  <si>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</si>
  <si>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</si>
  <si>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</si>
  <si>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</si>
  <si>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</si>
  <si>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</si>
  <si>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</si>
  <si>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</si>
  <si>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</si>
  <si>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</si>
  <si>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</si>
  <si>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</si>
  <si>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</si>
  <si>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</si>
  <si>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</si>
  <si>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</si>
  <si>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</si>
  <si>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</si>
  <si>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</si>
  <si>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</si>
  <si>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</si>
  <si>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</si>
  <si>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</si>
  <si>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</si>
  <si>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</si>
  <si>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</si>
  <si>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</si>
  <si>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</si>
  <si>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</si>
  <si>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</si>
  <si>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</si>
  <si>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</si>
  <si>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</si>
  <si>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</si>
  <si>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</si>
  <si>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</si>
  <si>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</si>
  <si>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</si>
  <si>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</si>
  <si>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</si>
  <si>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</si>
  <si>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</si>
  <si>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</si>
  <si>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</si>
  <si>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</si>
  <si>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</si>
  <si>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</si>
  <si>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</si>
  <si>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</si>
  <si>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</si>
  <si>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</si>
  <si>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</si>
  <si>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</si>
  <si>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</si>
  <si>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</si>
  <si>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</si>
  <si>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</si>
  <si>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</si>
  <si>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</si>
  <si>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</si>
  <si>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</si>
  <si>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</si>
  <si>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</si>
  <si>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</si>
  <si>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</si>
  <si>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</si>
  <si>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</si>
  <si>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</si>
  <si>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</si>
  <si>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</si>
  <si>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</si>
  <si>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</si>
  <si>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</si>
  <si>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</si>
  <si>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</si>
  <si>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</si>
  <si>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</si>
  <si>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</si>
  <si>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</si>
  <si>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</si>
  <si>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</si>
  <si>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</si>
  <si>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</si>
  <si>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</si>
  <si>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</si>
  <si>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</si>
  <si>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</si>
  <si>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</si>
  <si>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</si>
  <si>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</si>
  <si>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</si>
  <si>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</si>
  <si>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</si>
  <si>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</si>
  <si>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</si>
  <si>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</si>
  <si>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</si>
  <si>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</si>
  <si>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</si>
  <si>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</si>
  <si>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</si>
  <si>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</si>
  <si>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</si>
  <si>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</si>
  <si>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</si>
  <si>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</si>
  <si>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</si>
  <si>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</si>
  <si>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</si>
  <si>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</si>
  <si>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</si>
  <si>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</si>
  <si>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</si>
  <si>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</si>
  <si>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</si>
  <si>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</si>
  <si>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</si>
  <si>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</si>
  <si>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</si>
  <si>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</si>
  <si>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</si>
  <si>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</si>
  <si>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</si>
  <si>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</si>
  <si>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</si>
  <si>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</si>
  <si>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</si>
  <si>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</si>
  <si>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</si>
  <si>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</si>
  <si>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</si>
  <si>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</si>
  <si>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</si>
  <si>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</si>
  <si>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</si>
  <si>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</si>
  <si>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</si>
  <si>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</si>
  <si>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</si>
  <si>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</si>
  <si>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</si>
  <si>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</si>
  <si>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</si>
  <si>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</si>
  <si>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</si>
  <si>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</si>
  <si>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</si>
  <si>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</si>
  <si>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</si>
  <si>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</si>
  <si>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</si>
  <si>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</si>
  <si>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</si>
  <si>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</si>
  <si>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</si>
  <si>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</si>
  <si>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</si>
  <si>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</si>
  <si>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</si>
  <si>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</si>
  <si>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</si>
  <si>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</si>
  <si>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</si>
  <si>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</si>
  <si>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</si>
  <si>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</si>
  <si>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</si>
  <si>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</si>
  <si>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</si>
  <si>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</si>
  <si>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</si>
  <si>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</si>
  <si>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</si>
  <si>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</si>
  <si>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</si>
  <si>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</si>
  <si>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</si>
  <si>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</si>
  <si>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</si>
  <si>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</si>
  <si>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</si>
  <si>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</si>
  <si>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</si>
  <si>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</si>
  <si>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</si>
  <si>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</si>
  <si>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</si>
  <si>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</si>
  <si>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</si>
  <si>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</si>
  <si>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</si>
  <si>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</si>
  <si>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</si>
  <si>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</si>
  <si>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</si>
  <si>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</si>
  <si>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</si>
  <si>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</si>
  <si>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</si>
  <si>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</si>
  <si>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</si>
  <si>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</si>
  <si>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</si>
  <si>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</si>
  <si>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</si>
  <si>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</si>
  <si>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</si>
  <si>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</si>
  <si>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</si>
  <si>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</si>
  <si>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</si>
  <si>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</si>
  <si>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</si>
  <si>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</si>
  <si>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</si>
  <si>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</si>
  <si>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</si>
  <si>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</si>
  <si>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</si>
  <si>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</si>
  <si>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</si>
  <si>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</si>
  <si>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</si>
  <si>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</si>
  <si>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</si>
  <si>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</si>
  <si>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</si>
  <si>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</si>
  <si>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</si>
  <si>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</si>
  <si>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</si>
  <si>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</si>
  <si>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</si>
  <si>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</si>
  <si>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</si>
  <si>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</si>
  <si>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</si>
  <si>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</si>
  <si>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</si>
  <si>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</si>
  <si>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</si>
  <si>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</si>
  <si>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</si>
  <si>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</si>
  <si>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</si>
  <si>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</si>
  <si>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</si>
  <si>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</si>
  <si>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</si>
  <si>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</si>
  <si>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</si>
  <si>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</si>
  <si>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</si>
  <si>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</si>
  <si>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</si>
  <si>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</si>
  <si>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</si>
  <si>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</si>
  <si>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</si>
  <si>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</si>
  <si>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</si>
  <si>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</si>
  <si>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</si>
  <si>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</si>
  <si>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</si>
  <si>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</si>
  <si>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</si>
  <si>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</si>
  <si>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</si>
  <si>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</si>
  <si>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</si>
  <si>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</si>
  <si>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</si>
  <si>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</si>
  <si>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</si>
  <si>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</si>
  <si>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</si>
  <si>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</si>
  <si>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</si>
  <si>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</si>
  <si>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</si>
  <si>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</si>
  <si>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</si>
  <si>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</si>
  <si>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</si>
  <si>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</si>
  <si>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</si>
  <si>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</si>
  <si>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</si>
  <si>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</si>
  <si>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</si>
  <si>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</si>
  <si>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</si>
  <si>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</si>
  <si>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</si>
  <si>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</si>
  <si>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</si>
  <si>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</si>
  <si>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</si>
  <si>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</si>
  <si>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</si>
  <si>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</si>
  <si>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</si>
  <si>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</si>
  <si>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</si>
  <si>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</si>
  <si>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</si>
  <si>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</si>
  <si>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</si>
  <si>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</si>
  <si>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</si>
  <si>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</si>
  <si>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</si>
  <si>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</si>
  <si>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</si>
  <si>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</si>
  <si>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</si>
  <si>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</si>
  <si>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</si>
  <si>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</si>
  <si>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</si>
  <si>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</si>
  <si>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</si>
  <si>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</si>
  <si>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</si>
  <si>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</si>
  <si>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</si>
  <si>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</si>
  <si>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</si>
  <si>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</si>
  <si>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</si>
  <si>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</si>
  <si>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</si>
  <si>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</si>
  <si>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</si>
  <si>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</si>
  <si>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</si>
  <si>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</si>
  <si>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</si>
  <si>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</si>
  <si>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</si>
  <si>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</si>
  <si>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</si>
  <si>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</si>
  <si>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</si>
  <si>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</si>
  <si>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</si>
  <si>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</si>
  <si>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</si>
  <si>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</si>
  <si>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</si>
  <si>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</si>
  <si>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</si>
  <si>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</si>
  <si>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</si>
  <si>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</si>
  <si>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</si>
  <si>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</si>
  <si>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</si>
  <si>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</si>
  <si>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</si>
  <si>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</si>
  <si>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</si>
  <si>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</si>
  <si>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</si>
  <si>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</si>
  <si>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</si>
  <si>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</si>
  <si>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</si>
  <si>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</si>
  <si>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</si>
  <si>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</si>
  <si>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</si>
  <si>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</si>
  <si>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</si>
  <si>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</si>
  <si>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</si>
  <si>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</si>
  <si>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</si>
  <si>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</si>
  <si>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</si>
  <si>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</si>
  <si>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</si>
  <si>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</si>
  <si>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</si>
  <si>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</si>
  <si>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</si>
  <si>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</si>
  <si>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</si>
  <si>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</si>
  <si>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</si>
  <si>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</si>
  <si>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</si>
  <si>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</si>
  <si>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</si>
  <si>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</si>
  <si>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</si>
  <si>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</si>
  <si>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</si>
  <si>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</si>
  <si>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</si>
  <si>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</si>
  <si>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</si>
  <si>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</si>
  <si>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</si>
  <si>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</si>
  <si>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</si>
  <si>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</si>
  <si>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</si>
  <si>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</si>
  <si>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</si>
  <si>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</si>
  <si>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</si>
  <si>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</si>
  <si>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</si>
  <si>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</si>
  <si>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</si>
  <si>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</si>
  <si>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</si>
  <si>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</si>
  <si>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</si>
  <si>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</si>
  <si>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</si>
  <si>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</si>
  <si>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</si>
  <si>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</si>
  <si>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</si>
  <si>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</si>
  <si>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</si>
  <si>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</si>
  <si>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</si>
  <si>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</si>
  <si>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</si>
  <si>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</si>
  <si>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</si>
  <si>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</si>
  <si>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</si>
  <si>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</si>
  <si>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</si>
  <si>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</si>
  <si>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</si>
  <si>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</si>
  <si>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</si>
  <si>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</si>
  <si>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</si>
  <si>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</si>
  <si>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</si>
  <si>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</si>
  <si>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</si>
  <si>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</si>
  <si>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</si>
  <si>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</si>
  <si>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</si>
  <si>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</si>
  <si>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</si>
  <si>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</si>
  <si>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</si>
  <si>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</si>
  <si>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</si>
  <si>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</si>
  <si>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</si>
  <si>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</si>
  <si>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</si>
  <si>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</si>
  <si>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</si>
  <si>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</si>
  <si>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</si>
  <si>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</si>
  <si>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</si>
  <si>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</si>
  <si>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</si>
  <si>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</si>
  <si>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</si>
  <si>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</si>
  <si>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</si>
  <si>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</si>
  <si>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</si>
  <si>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</si>
  <si>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</si>
  <si>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</si>
  <si>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</si>
  <si>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</si>
  <si>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</si>
  <si>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</si>
  <si>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</si>
  <si>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</si>
  <si>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</si>
  <si>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</si>
  <si>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</si>
  <si>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</si>
  <si>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</si>
  <si>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</si>
  <si>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</si>
  <si>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</si>
  <si>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</si>
  <si>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</si>
  <si>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</si>
  <si>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</si>
  <si>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</si>
  <si>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</si>
  <si>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</si>
  <si>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</si>
  <si>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</si>
  <si>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</si>
  <si>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</si>
  <si>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</si>
  <si>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</si>
  <si>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</si>
  <si>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</si>
  <si>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</si>
  <si>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</si>
  <si>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</si>
  <si>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</si>
  <si>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</si>
  <si>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</si>
  <si>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</si>
  <si>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</si>
  <si>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</si>
  <si>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</si>
  <si>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</si>
  <si>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</si>
  <si>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</si>
  <si>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</si>
  <si>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</si>
  <si>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</si>
  <si>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</si>
  <si>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</si>
  <si>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</si>
  <si>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</si>
  <si>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</si>
  <si>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</si>
  <si>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</si>
  <si>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</si>
  <si>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</si>
  <si>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</si>
  <si>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</si>
  <si>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</si>
  <si>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</si>
  <si>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</si>
  <si>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</si>
  <si>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</si>
  <si>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</si>
  <si>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</si>
  <si>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</si>
  <si>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</si>
  <si>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</si>
  <si>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</si>
  <si>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</si>
  <si>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</si>
  <si>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</si>
  <si>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</si>
  <si>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</si>
  <si>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</si>
  <si>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</si>
  <si>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</si>
  <si>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</si>
  <si>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</si>
  <si>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</si>
  <si>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</si>
  <si>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</si>
  <si>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</si>
  <si>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</si>
  <si>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</si>
  <si>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</si>
  <si>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</si>
  <si>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</si>
  <si>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</si>
  <si>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</si>
  <si>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</si>
  <si>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</si>
  <si>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</si>
  <si>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</si>
  <si>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</si>
  <si>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</si>
  <si>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</si>
  <si>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</si>
  <si>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</si>
  <si>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</si>
  <si>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</si>
  <si>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</si>
  <si>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</si>
  <si>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</si>
  <si>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</si>
  <si>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</si>
  <si>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</si>
  <si>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</si>
  <si>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</si>
  <si>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</si>
  <si>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</si>
  <si>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</si>
  <si>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</si>
  <si>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</si>
  <si>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</si>
  <si>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</si>
  <si>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</si>
  <si>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</si>
  <si>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</si>
  <si>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</si>
  <si>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</si>
  <si>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</si>
  <si>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</si>
  <si>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</si>
  <si>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</si>
  <si>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</si>
  <si>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</si>
  <si>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</si>
  <si>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</si>
  <si>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</si>
  <si>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</si>
  <si>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</si>
  <si>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</si>
  <si>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</si>
  <si>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</si>
  <si>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</si>
  <si>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</si>
  <si>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</si>
  <si>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</si>
  <si>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</si>
  <si>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</si>
  <si>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</si>
  <si>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</si>
  <si>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</si>
  <si>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</si>
  <si>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</si>
  <si>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</si>
  <si>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</si>
  <si>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</si>
  <si>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</si>
  <si>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</si>
  <si>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</si>
  <si>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</si>
  <si>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</si>
  <si>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</si>
  <si>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</si>
  <si>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</si>
  <si>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</si>
  <si>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</si>
  <si>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</si>
  <si>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</si>
  <si>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</si>
  <si>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</si>
  <si>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</si>
  <si>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</si>
  <si>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</si>
  <si>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</si>
  <si>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</si>
  <si>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</si>
  <si>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</si>
  <si>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</si>
  <si>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</si>
  <si>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</si>
  <si>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</si>
  <si>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</si>
  <si>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</si>
  <si>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</si>
  <si>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</si>
  <si>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</si>
  <si>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</si>
  <si>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</si>
  <si>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</si>
  <si>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</si>
  <si>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</si>
  <si>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</si>
  <si>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</si>
  <si>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</si>
  <si>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</si>
  <si>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</si>
  <si>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</si>
  <si>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</si>
  <si>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</si>
  <si>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</si>
  <si>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</si>
  <si>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</si>
  <si>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</si>
  <si>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</si>
  <si>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</si>
  <si>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</si>
  <si>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</si>
  <si>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</si>
  <si>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</si>
  <si>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</si>
  <si>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</si>
  <si>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</si>
  <si>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</si>
  <si>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</si>
  <si>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</si>
  <si>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</si>
  <si>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</si>
  <si>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</si>
  <si>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</si>
  <si>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</si>
  <si>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</si>
  <si>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</si>
  <si>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</si>
  <si>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</si>
  <si>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</si>
  <si>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</si>
  <si>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</si>
  <si>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</si>
  <si>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</si>
  <si>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</si>
  <si>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</si>
  <si>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</si>
  <si>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</si>
  <si>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</si>
  <si>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</si>
  <si>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</si>
  <si>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</si>
  <si>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</si>
  <si>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</si>
  <si>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</si>
  <si>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</si>
  <si>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</si>
  <si>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</si>
  <si>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</si>
  <si>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</si>
  <si>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</si>
  <si>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</si>
  <si>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</si>
  <si>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</si>
  <si>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</si>
  <si>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</si>
  <si>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</si>
  <si>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</si>
  <si>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</si>
  <si>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</si>
  <si>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</si>
  <si>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</si>
  <si>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</si>
  <si>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</si>
  <si>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</si>
  <si>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</si>
  <si>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</si>
  <si>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</si>
  <si>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</si>
  <si>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</si>
  <si>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</si>
  <si>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</si>
  <si>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</si>
  <si>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</si>
  <si>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</si>
  <si>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</si>
  <si>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</si>
  <si>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</si>
  <si>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</si>
  <si>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</si>
  <si>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</si>
  <si>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</si>
  <si>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</si>
  <si>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</si>
  <si>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</si>
  <si>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</si>
  <si>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</si>
  <si>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</si>
  <si>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</si>
  <si>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</si>
  <si>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</si>
  <si>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</si>
  <si>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</si>
  <si>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</si>
  <si>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</si>
  <si>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</si>
  <si>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</si>
  <si>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</si>
  <si>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</si>
  <si>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</si>
  <si>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</si>
  <si>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</si>
  <si>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</si>
  <si>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</si>
  <si>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</si>
  <si>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</si>
  <si>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</si>
  <si>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</si>
  <si>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</si>
  <si>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</si>
  <si>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</si>
  <si>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</si>
  <si>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</si>
  <si>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</si>
  <si>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</si>
  <si>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</si>
  <si>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</si>
  <si>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</si>
  <si>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</si>
  <si>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</si>
  <si>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</si>
  <si>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</si>
  <si>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</si>
  <si>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</si>
  <si>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</si>
  <si>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</si>
  <si>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</si>
  <si>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</si>
  <si>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</si>
  <si>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</si>
  <si>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</si>
  <si>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</si>
  <si>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</si>
  <si>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</si>
  <si>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</si>
  <si>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</si>
  <si>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</si>
  <si>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</si>
  <si>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</si>
  <si>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</si>
  <si>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</si>
  <si>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</si>
  <si>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</si>
  <si>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</si>
  <si>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</si>
  <si>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</si>
  <si>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</si>
  <si>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</si>
  <si>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</si>
  <si>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</si>
  <si>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</si>
  <si>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</si>
  <si>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</si>
  <si>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</si>
  <si>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</si>
  <si>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</si>
  <si>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</si>
  <si>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</si>
  <si>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</si>
  <si>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</si>
  <si>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</si>
  <si>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</si>
  <si>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</si>
  <si>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</si>
  <si>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</si>
  <si>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</si>
  <si>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</si>
  <si>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</si>
  <si>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</si>
  <si>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</si>
  <si>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</si>
  <si>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</si>
  <si>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</si>
  <si>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</si>
  <si>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</si>
  <si>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</si>
  <si>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</si>
  <si>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</si>
  <si>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</si>
  <si>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</si>
  <si>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</si>
  <si>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</si>
  <si>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</si>
  <si>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</si>
  <si>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</si>
  <si>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</si>
  <si>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</si>
  <si>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</si>
  <si>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</si>
  <si>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</si>
  <si>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</si>
  <si>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</si>
  <si>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</si>
  <si>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</si>
  <si>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</si>
  <si>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</si>
  <si>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</si>
  <si>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</si>
  <si>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</si>
  <si>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</si>
  <si>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</si>
  <si>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</si>
  <si>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</si>
  <si>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</si>
  <si>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</si>
  <si>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</si>
  <si>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</si>
  <si>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</si>
  <si>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</si>
  <si>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</si>
  <si>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</si>
  <si>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</si>
  <si>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</si>
  <si>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</si>
  <si>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</si>
  <si>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</si>
  <si>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</si>
  <si>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</si>
  <si>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</si>
  <si>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</si>
  <si>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</si>
  <si>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</si>
  <si>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</si>
  <si>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</si>
  <si>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</si>
  <si>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</si>
  <si>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</si>
  <si>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</si>
  <si>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</si>
  <si>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</si>
  <si>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</si>
  <si>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</si>
  <si>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</si>
  <si>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</si>
  <si>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</si>
  <si>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</si>
  <si>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</si>
  <si>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</si>
  <si>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</si>
  <si>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</si>
  <si>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</si>
  <si>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</si>
  <si>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</si>
  <si>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</si>
  <si>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</si>
  <si>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</si>
  <si>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</si>
  <si>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</si>
  <si>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</si>
  <si>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</si>
  <si>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</si>
  <si>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</si>
  <si>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</si>
  <si>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</si>
  <si>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</si>
  <si>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</si>
  <si>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</si>
  <si>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</si>
  <si>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</si>
  <si>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</si>
  <si>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</si>
  <si>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</si>
  <si>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</si>
  <si>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</si>
  <si>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</si>
  <si>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</si>
  <si>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</si>
  <si>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</si>
  <si>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</si>
  <si>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</si>
  <si>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</si>
  <si>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</si>
  <si>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</si>
  <si>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</si>
  <si>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</si>
  <si>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</si>
  <si>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</si>
  <si>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</si>
  <si>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</si>
  <si>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</si>
  <si>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</si>
  <si>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</si>
  <si>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</si>
  <si>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</si>
  <si>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</si>
  <si>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</si>
  <si>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</si>
  <si>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</si>
  <si>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</si>
  <si>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</si>
  <si>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</si>
  <si>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</si>
  <si>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</si>
  <si>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</si>
  <si>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</si>
  <si>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</si>
  <si>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</si>
  <si>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</si>
  <si>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</si>
  <si>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</si>
  <si>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</si>
  <si>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</si>
  <si>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</si>
  <si>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</si>
  <si>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</si>
  <si>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</si>
  <si>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</si>
  <si>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</si>
  <si>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</si>
  <si>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</si>
  <si>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</si>
  <si>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</si>
  <si>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</si>
  <si>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</si>
  <si>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</si>
  <si>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</si>
  <si>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</si>
  <si>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</si>
  <si>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</si>
  <si>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</si>
  <si>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</si>
  <si>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</si>
  <si>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</si>
  <si>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</si>
  <si>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</si>
  <si>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</si>
  <si>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</si>
  <si>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</si>
  <si>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</si>
  <si>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</si>
  <si>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</si>
  <si>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</si>
  <si>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</si>
  <si>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</si>
  <si>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</si>
  <si>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</si>
  <si>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</si>
  <si>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</si>
  <si>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</si>
  <si>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</si>
  <si>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</si>
  <si>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</si>
  <si>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</si>
  <si>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</si>
  <si>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</si>
  <si>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</si>
  <si>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</si>
  <si>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</si>
  <si>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</si>
  <si>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</si>
  <si>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</si>
  <si>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</si>
  <si>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</si>
  <si>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</si>
  <si>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</si>
  <si>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</si>
  <si>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</si>
  <si>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</si>
  <si>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</si>
  <si>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</si>
  <si>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</si>
  <si>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</si>
  <si>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</si>
  <si>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</si>
  <si>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</si>
  <si>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</si>
  <si>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</si>
  <si>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</si>
  <si>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</si>
  <si>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</si>
  <si>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</si>
  <si>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</si>
  <si>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</si>
  <si>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</si>
  <si>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</si>
  <si>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</si>
  <si>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</si>
  <si>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</si>
  <si>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</si>
  <si>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</si>
  <si>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</si>
  <si>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</si>
  <si>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</si>
  <si>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</si>
  <si>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</si>
  <si>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</si>
  <si>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</si>
  <si>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</si>
  <si>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</si>
  <si>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</si>
  <si>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</si>
  <si>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</si>
  <si>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</si>
  <si>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</si>
  <si>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</si>
  <si>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</si>
  <si>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</si>
  <si>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</si>
  <si>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</si>
  <si>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</si>
  <si>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</si>
  <si>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</si>
  <si>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</si>
  <si>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</si>
  <si>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</si>
  <si>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</si>
  <si>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</si>
  <si>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</si>
  <si>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</si>
  <si>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</si>
  <si>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</si>
  <si>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</si>
  <si>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</si>
  <si>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</si>
  <si>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</si>
  <si>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</si>
  <si>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</si>
  <si>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</si>
  <si>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</si>
  <si>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</si>
  <si>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</si>
  <si>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</si>
  <si>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</si>
  <si>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</si>
  <si>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</si>
  <si>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</si>
  <si>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</si>
  <si>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</si>
  <si>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</si>
  <si>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</si>
  <si>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</si>
  <si>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</si>
  <si>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</si>
  <si>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</si>
  <si>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</si>
  <si>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</si>
  <si>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</si>
  <si>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</si>
  <si>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</si>
  <si>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</si>
  <si>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</si>
  <si>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</si>
  <si>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</si>
  <si>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</si>
  <si>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</si>
  <si>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</si>
  <si>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</si>
  <si>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</si>
  <si>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</si>
  <si>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</si>
  <si>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</si>
  <si>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</si>
  <si>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</si>
  <si>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</si>
  <si>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</si>
  <si>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</si>
  <si>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</si>
  <si>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</si>
  <si>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</si>
  <si>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</si>
  <si>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</si>
  <si>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</si>
  <si>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</si>
  <si>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</si>
  <si>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</si>
  <si>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</si>
  <si>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</si>
  <si>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</si>
  <si>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</si>
  <si>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</si>
  <si>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</si>
  <si>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</si>
  <si>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</si>
  <si>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</si>
  <si>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</si>
  <si>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</si>
  <si>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</si>
  <si>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</si>
  <si>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</si>
  <si>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</si>
  <si>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</si>
  <si>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</si>
  <si>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</si>
  <si>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</si>
  <si>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</si>
  <si>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</si>
  <si>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</si>
  <si>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</si>
  <si>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</si>
  <si>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</si>
  <si>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</si>
  <si>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</si>
  <si>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</si>
  <si>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</si>
  <si>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</si>
  <si>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</si>
  <si>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</si>
  <si>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</si>
  <si>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</si>
  <si>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</si>
  <si>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</si>
  <si>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</si>
  <si>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</si>
  <si>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</si>
  <si>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</si>
  <si>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</si>
  <si>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</si>
  <si>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</si>
  <si>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</si>
  <si>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</si>
  <si>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</si>
  <si>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</si>
  <si>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</si>
  <si>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</si>
  <si>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</si>
  <si>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</si>
  <si>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</si>
  <si>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</si>
  <si>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</si>
  <si>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</si>
  <si>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</si>
  <si>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</si>
  <si>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</si>
  <si>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</si>
  <si>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</si>
  <si>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</si>
  <si>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</si>
  <si>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</si>
  <si>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</si>
  <si>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</si>
  <si>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</si>
  <si>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</si>
  <si>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</si>
  <si>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</si>
  <si>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</si>
  <si>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</si>
  <si>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</si>
  <si>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</si>
  <si>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</si>
  <si>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</si>
  <si>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</si>
  <si>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</si>
  <si>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</si>
  <si>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</si>
  <si>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</si>
  <si>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</si>
  <si>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</si>
  <si>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</si>
  <si>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</si>
  <si>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</si>
  <si>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</si>
  <si>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</si>
  <si>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</si>
  <si>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</si>
  <si>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</si>
  <si>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</si>
  <si>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</si>
  <si>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</si>
  <si>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</si>
  <si>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</si>
  <si>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</si>
  <si>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</si>
  <si>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</si>
  <si>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</si>
  <si>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</si>
  <si>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</si>
  <si>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</si>
  <si>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</si>
  <si>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</si>
  <si>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</si>
  <si>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</si>
  <si>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</si>
  <si>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</si>
  <si>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</si>
  <si>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</si>
  <si>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</si>
  <si>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</si>
  <si>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</si>
  <si>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</si>
  <si>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</si>
  <si>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</si>
  <si>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</si>
  <si>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</si>
  <si>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</si>
  <si>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</si>
  <si>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</si>
  <si>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</si>
  <si>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</si>
  <si>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</si>
  <si>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</si>
  <si>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</si>
  <si>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</si>
  <si>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</si>
  <si>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</si>
  <si>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</si>
  <si>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</si>
  <si>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</si>
  <si>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</si>
  <si>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</si>
  <si>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</si>
  <si>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</si>
  <si>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</si>
  <si>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</si>
  <si>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</si>
  <si>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</si>
  <si>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</si>
  <si>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</si>
  <si>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</si>
  <si>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</si>
  <si>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</si>
  <si>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</si>
  <si>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</si>
  <si>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</si>
  <si>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</si>
  <si>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</si>
  <si>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</si>
  <si>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</si>
  <si>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</si>
  <si>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</si>
  <si>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</si>
  <si>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</si>
  <si>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</si>
  <si>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</si>
  <si>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</si>
  <si>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</si>
  <si>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</si>
  <si>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</si>
  <si>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</si>
  <si>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</si>
  <si>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</si>
  <si>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</si>
  <si>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</si>
  <si>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</si>
  <si>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</si>
  <si>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</si>
  <si>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</si>
  <si>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</si>
  <si>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</si>
  <si>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</si>
  <si>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</si>
  <si>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</si>
  <si>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</si>
  <si>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</si>
  <si>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</si>
  <si>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</si>
  <si>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</si>
  <si>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</si>
  <si>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</si>
  <si>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</si>
  <si>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</si>
  <si>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</si>
  <si>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</si>
  <si>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</si>
  <si>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</si>
  <si>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</si>
  <si>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</si>
  <si>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</si>
  <si>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</si>
  <si>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</si>
  <si>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</si>
  <si>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</si>
  <si>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</si>
  <si>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</si>
  <si>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</si>
  <si>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</si>
  <si>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</si>
  <si>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</si>
  <si>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</si>
  <si>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</si>
  <si>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</si>
  <si>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</si>
  <si>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</si>
  <si>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</si>
  <si>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</si>
  <si>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</si>
  <si>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</si>
  <si>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</si>
  <si>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</si>
  <si>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</si>
  <si>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</si>
  <si>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</si>
  <si>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</si>
  <si>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</si>
  <si>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</si>
  <si>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</si>
  <si>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</si>
  <si>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</si>
  <si>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</si>
  <si>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</si>
  <si>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</si>
  <si>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</si>
  <si>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</si>
  <si>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</si>
  <si>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</si>
  <si>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</si>
  <si>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</si>
  <si>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</si>
  <si>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</si>
  <si>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</si>
  <si>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</si>
  <si>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</si>
  <si>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</si>
  <si>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</si>
  <si>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</si>
  <si>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</si>
  <si>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</si>
  <si>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</si>
  <si>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</si>
  <si>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</si>
  <si>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</si>
  <si>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</si>
  <si>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</si>
  <si>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</si>
  <si>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</si>
  <si>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</si>
  <si>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</si>
  <si>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</si>
  <si>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</si>
  <si>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</si>
  <si>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</si>
  <si>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</si>
  <si>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</si>
  <si>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</si>
  <si>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</si>
  <si>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</si>
  <si>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</si>
  <si>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</si>
  <si>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</si>
  <si>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</si>
  <si>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</si>
  <si>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</si>
  <si>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</si>
  <si>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</si>
  <si>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</si>
  <si>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</si>
  <si>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</si>
  <si>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</si>
  <si>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</si>
  <si>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</si>
  <si>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</si>
  <si>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</si>
  <si>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</si>
  <si>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</si>
  <si>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</si>
  <si>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</si>
  <si>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</si>
  <si>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</si>
  <si>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</si>
  <si>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</si>
  <si>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</si>
  <si>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</si>
  <si>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</si>
  <si>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</si>
  <si>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</si>
  <si>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</si>
  <si>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</si>
  <si>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</si>
  <si>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</si>
  <si>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</si>
  <si>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</si>
  <si>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</si>
  <si>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</si>
  <si>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</si>
  <si>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</si>
  <si>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</si>
  <si>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</si>
  <si>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</si>
  <si>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</si>
  <si>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</si>
  <si>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</si>
  <si>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</si>
  <si>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</si>
  <si>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</si>
  <si>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</si>
  <si>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</si>
  <si>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</si>
  <si>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</si>
  <si>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</si>
  <si>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</si>
  <si>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</si>
  <si>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</si>
  <si>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</si>
  <si>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</si>
  <si>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</si>
  <si>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</si>
  <si>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</si>
  <si>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</si>
  <si>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</si>
  <si>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</si>
  <si>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</si>
  <si>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</si>
  <si>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</si>
  <si>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</si>
  <si>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</si>
  <si>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</si>
  <si>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</si>
  <si>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</si>
  <si>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</si>
  <si>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</si>
  <si>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</si>
  <si>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</si>
  <si>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</si>
  <si>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</si>
  <si>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</si>
  <si>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</si>
  <si>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</si>
  <si>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</si>
  <si>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</si>
  <si>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</si>
  <si>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</si>
  <si>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</si>
  <si>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</si>
  <si>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</si>
  <si>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</si>
  <si>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</si>
  <si>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</si>
  <si>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</si>
  <si>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</si>
  <si>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</si>
  <si>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</si>
  <si>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</si>
  <si>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</si>
  <si>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</si>
  <si>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</si>
  <si>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</si>
  <si>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</si>
  <si>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</si>
  <si>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</si>
  <si>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</si>
  <si>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</si>
  <si>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</si>
  <si>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</si>
  <si>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</si>
  <si>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</si>
  <si>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</si>
  <si>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</si>
  <si>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</si>
  <si>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</si>
  <si>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</si>
  <si>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</si>
  <si>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</si>
  <si>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</si>
  <si>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</si>
  <si>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</si>
  <si>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</si>
  <si>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</si>
  <si>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</si>
  <si>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</si>
  <si>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</si>
  <si>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</si>
  <si>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</si>
  <si>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</si>
  <si>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</si>
  <si>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</si>
  <si>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</si>
  <si>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</si>
  <si>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</si>
  <si>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</si>
  <si>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</si>
  <si>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</si>
  <si>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</si>
  <si>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</si>
  <si>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</si>
  <si>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</si>
  <si>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</si>
  <si>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</si>
  <si>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</si>
  <si>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</si>
  <si>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</si>
  <si>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</si>
  <si>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</si>
  <si>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</si>
  <si>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</si>
  <si>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</si>
  <si>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</si>
  <si>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</si>
  <si>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</si>
  <si>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</si>
  <si>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</si>
  <si>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</si>
  <si>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</si>
  <si>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</si>
  <si>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</si>
  <si>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</si>
  <si>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</si>
  <si>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</si>
  <si>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</si>
  <si>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</si>
  <si>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</si>
  <si>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</si>
  <si>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</si>
  <si>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</si>
  <si>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</si>
  <si>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</si>
  <si>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</si>
  <si>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</si>
  <si>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</si>
  <si>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</si>
  <si>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</si>
  <si>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</si>
  <si>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</si>
  <si>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</si>
  <si>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</si>
  <si>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</si>
  <si>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</si>
  <si>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</si>
  <si>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</si>
  <si>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</si>
  <si>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</si>
  <si>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</si>
  <si>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</si>
  <si>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</si>
  <si>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</si>
  <si>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</si>
  <si>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</si>
  <si>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</si>
  <si>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</si>
  <si>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</si>
  <si>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</si>
  <si>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</si>
  <si>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</si>
  <si>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</si>
  <si>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</si>
  <si>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</si>
  <si>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</si>
  <si>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</si>
  <si>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</si>
  <si>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</si>
  <si>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</si>
  <si>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</si>
  <si>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</si>
  <si>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</si>
  <si>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</si>
  <si>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</si>
  <si>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</si>
  <si>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</si>
  <si>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</si>
  <si>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</si>
  <si>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</si>
  <si>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</si>
  <si>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</si>
  <si>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</si>
  <si>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</si>
  <si>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</si>
  <si>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</si>
  <si>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</si>
  <si>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</si>
  <si>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</si>
  <si>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</si>
  <si>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</si>
  <si>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</si>
  <si>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</si>
  <si>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</si>
  <si>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</si>
  <si>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</si>
  <si>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</si>
  <si>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</si>
  <si>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</si>
  <si>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</si>
  <si>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</si>
  <si>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</si>
  <si>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</si>
  <si>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</si>
  <si>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</si>
  <si>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</si>
  <si>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</si>
  <si>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</si>
  <si>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</si>
  <si>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</si>
  <si>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</si>
  <si>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</si>
  <si>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</si>
  <si>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</si>
  <si>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</si>
  <si>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</si>
  <si>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</si>
  <si>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</si>
  <si>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</si>
  <si>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</si>
  <si>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</si>
  <si>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</si>
  <si>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</si>
  <si>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</si>
  <si>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</si>
  <si>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</si>
  <si>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</si>
  <si>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</si>
  <si>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</si>
  <si>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</si>
  <si>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</si>
  <si>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</si>
  <si>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</si>
  <si>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</si>
  <si>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</si>
  <si>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</si>
  <si>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</si>
  <si>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</si>
  <si>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</si>
  <si>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</si>
  <si>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</si>
  <si>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</si>
  <si>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</si>
  <si>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</si>
  <si>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</si>
  <si>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</si>
  <si>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</si>
  <si>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</si>
  <si>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</si>
  <si>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</si>
  <si>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</si>
  <si>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</si>
  <si>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</si>
  <si>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</si>
  <si>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</si>
  <si>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</si>
  <si>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</si>
  <si>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</si>
  <si>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</si>
  <si>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</si>
  <si>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</si>
  <si>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</si>
  <si>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</si>
  <si>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</si>
  <si>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</si>
  <si>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</si>
  <si>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</si>
  <si>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</si>
  <si>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</si>
  <si>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</si>
  <si>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</si>
  <si>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</si>
  <si>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</si>
  <si>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</si>
  <si>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</si>
  <si>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</si>
  <si>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</si>
  <si>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</si>
  <si>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</si>
  <si>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</si>
  <si>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</si>
  <si>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</si>
  <si>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</si>
  <si>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</si>
  <si>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</si>
  <si>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</si>
  <si>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</si>
  <si>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</si>
  <si>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</si>
  <si>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</si>
  <si>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</si>
  <si>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</si>
  <si>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</si>
  <si>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</si>
  <si>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</si>
  <si>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</si>
  <si>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</si>
  <si>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</si>
  <si>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</si>
  <si>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</si>
  <si>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</si>
  <si>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</si>
  <si>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</si>
  <si>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</si>
  <si>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</si>
  <si>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</si>
  <si>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</si>
  <si>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</si>
  <si>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</si>
  <si>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</si>
  <si>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</si>
  <si>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</si>
  <si>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</si>
  <si>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</si>
  <si>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</si>
  <si>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</si>
  <si>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</si>
  <si>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</si>
  <si>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</si>
  <si>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</si>
  <si>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</si>
  <si>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</si>
  <si>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</si>
  <si>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</si>
  <si>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</si>
  <si>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</si>
  <si>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</si>
  <si>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</si>
  <si>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</si>
  <si>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</si>
  <si>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</si>
  <si>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</si>
  <si>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</si>
  <si>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</si>
  <si>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</si>
  <si>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</si>
  <si>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</si>
  <si>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</si>
  <si>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</si>
  <si>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</si>
  <si>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</si>
  <si>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</si>
  <si>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</si>
  <si>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</si>
  <si>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</si>
  <si>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</si>
  <si>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</si>
  <si>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</si>
  <si>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</si>
  <si>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</si>
  <si>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</si>
  <si>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</si>
  <si>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</si>
  <si>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</si>
  <si>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</si>
  <si>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</si>
  <si>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</si>
  <si>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</si>
  <si>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</si>
  <si>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</si>
  <si>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</si>
  <si>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</si>
  <si>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</si>
  <si>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</si>
  <si>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</si>
  <si>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</si>
  <si>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</si>
  <si>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</si>
  <si>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</si>
  <si>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</si>
  <si>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</si>
  <si>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</si>
  <si>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</si>
  <si>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</si>
  <si>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</si>
  <si>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</si>
  <si>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</si>
  <si>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</si>
  <si>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</si>
  <si>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</si>
  <si>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</si>
  <si>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</si>
  <si>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</si>
  <si>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</si>
  <si>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</si>
  <si>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</si>
  <si>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</si>
  <si>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</si>
  <si>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</si>
  <si>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</si>
  <si>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</si>
  <si>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</si>
  <si>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</si>
  <si>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</si>
  <si>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</si>
  <si>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</si>
  <si>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</si>
  <si>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</si>
  <si>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</si>
  <si>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</si>
  <si>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</si>
  <si>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</si>
  <si>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</si>
  <si>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</si>
  <si>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</si>
  <si>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</si>
  <si>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</si>
  <si>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</si>
  <si>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</si>
  <si>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</si>
  <si>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</si>
  <si>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</si>
  <si>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</si>
  <si>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</si>
  <si>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</si>
  <si>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</si>
  <si>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</si>
  <si>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</si>
  <si>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</si>
  <si>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</si>
  <si>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</si>
  <si>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</si>
  <si>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</si>
  <si>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</si>
  <si>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</si>
  <si>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</si>
  <si>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</si>
  <si>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</si>
  <si>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</si>
  <si>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</si>
  <si>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</si>
  <si>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</si>
  <si>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</si>
  <si>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</si>
  <si>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</si>
  <si>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</si>
  <si>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</si>
  <si>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</si>
  <si>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</si>
  <si>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</si>
  <si>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</si>
  <si>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</si>
  <si>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</si>
  <si>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</si>
  <si>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</si>
  <si>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</si>
  <si>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</si>
  <si>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</si>
  <si>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</si>
  <si>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</si>
  <si>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</si>
  <si>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</si>
  <si>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</si>
  <si>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</si>
  <si>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</si>
  <si>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</si>
  <si>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</si>
  <si>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</si>
  <si>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</si>
  <si>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</si>
  <si>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</si>
  <si>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</si>
  <si>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</si>
  <si>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</si>
  <si>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</si>
  <si>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</si>
  <si>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</si>
  <si>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</si>
  <si>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</si>
  <si>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</si>
  <si>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</si>
  <si>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</si>
  <si>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</si>
  <si>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</si>
  <si>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</si>
  <si>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</si>
  <si>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</si>
  <si>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</si>
  <si>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</si>
  <si>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</si>
  <si>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</si>
  <si>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</si>
  <si>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</si>
  <si>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</si>
  <si>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</si>
  <si>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</si>
  <si>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</si>
  <si>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</si>
  <si>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</si>
  <si>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</si>
  <si>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</si>
  <si>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</si>
  <si>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</si>
  <si>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</si>
  <si>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</si>
  <si>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</si>
  <si>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</si>
  <si>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</si>
  <si>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</si>
  <si>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</si>
  <si>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</si>
  <si>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</si>
  <si>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</si>
  <si>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</si>
  <si>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</si>
  <si>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</si>
  <si>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</si>
  <si>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</si>
  <si>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</si>
  <si>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</si>
  <si>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</si>
  <si>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</si>
  <si>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</si>
  <si>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</si>
  <si>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</si>
  <si>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</si>
  <si>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</si>
  <si>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</si>
  <si>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</si>
  <si>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</si>
  <si>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</si>
  <si>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</si>
  <si>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</si>
  <si>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</si>
  <si>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</si>
  <si>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</si>
  <si>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</si>
  <si>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</si>
  <si>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</si>
  <si>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</si>
  <si>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</si>
  <si>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</si>
  <si>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</si>
  <si>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</si>
  <si>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</si>
  <si>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</si>
  <si>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</si>
  <si>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</si>
  <si>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</si>
  <si>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</si>
  <si>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</si>
  <si>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</si>
  <si>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</si>
  <si>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</si>
  <si>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</si>
  <si>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</si>
  <si>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</si>
  <si>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</si>
  <si>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</si>
  <si>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</si>
  <si>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</si>
  <si>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</si>
  <si>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</si>
  <si>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</si>
  <si>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</si>
  <si>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</si>
  <si>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</si>
  <si>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</si>
  <si>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</si>
  <si>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</si>
  <si>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</si>
  <si>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</si>
  <si>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</si>
  <si>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</si>
  <si>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</si>
  <si>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</si>
  <si>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</si>
  <si>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</si>
  <si>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</si>
  <si>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</si>
  <si>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</si>
  <si>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</si>
  <si>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</si>
  <si>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</si>
  <si>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</si>
  <si>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</si>
  <si>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</si>
  <si>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</si>
  <si>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</si>
  <si>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</si>
  <si>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</si>
  <si>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</si>
  <si>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</si>
  <si>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</si>
  <si>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</si>
  <si>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</si>
  <si>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</si>
  <si>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</si>
  <si>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</si>
  <si>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</si>
  <si>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</si>
  <si>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</si>
  <si>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</si>
  <si>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</si>
  <si>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</si>
  <si>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</si>
  <si>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</si>
  <si>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</si>
  <si>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</si>
  <si>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</si>
  <si>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</si>
  <si>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</si>
  <si>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</si>
  <si>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</si>
  <si>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</si>
  <si>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</si>
  <si>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</si>
  <si>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</si>
  <si>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</si>
  <si>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</si>
  <si>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</si>
  <si>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</si>
  <si>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</si>
  <si>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</si>
  <si>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</si>
  <si>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</si>
  <si>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</si>
  <si>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</si>
  <si>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</si>
  <si>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</si>
  <si>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</si>
  <si>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</si>
  <si>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</si>
  <si>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</si>
  <si>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</si>
  <si>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</si>
  <si>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</si>
  <si>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</si>
  <si>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</si>
  <si>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</si>
  <si>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</si>
  <si>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</si>
  <si>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</si>
  <si>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</si>
  <si>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</si>
  <si>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</si>
  <si>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</si>
  <si>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</si>
  <si>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</si>
  <si>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</si>
  <si>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</si>
  <si>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</si>
  <si>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</si>
  <si>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</si>
  <si>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</si>
  <si>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</si>
  <si>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</si>
  <si>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</si>
  <si>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</si>
  <si>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</si>
  <si>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</si>
  <si>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</si>
  <si>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</si>
  <si>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</si>
  <si>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</si>
  <si>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</si>
  <si>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</si>
  <si>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</si>
  <si>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</si>
  <si>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</si>
  <si>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</si>
  <si>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</si>
  <si>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</si>
  <si>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</si>
  <si>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</si>
  <si>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</si>
  <si>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</si>
  <si>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</si>
  <si>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</si>
  <si>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</si>
  <si>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</si>
  <si>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</si>
  <si>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</si>
  <si>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</si>
  <si>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</si>
  <si>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</si>
  <si>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</si>
  <si>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</si>
  <si>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</si>
  <si>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</si>
  <si>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</si>
  <si>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</si>
  <si>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</si>
  <si>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</si>
  <si>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</si>
  <si>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</si>
  <si>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</si>
  <si>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</si>
  <si>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</si>
  <si>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</si>
  <si>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</si>
  <si>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</si>
  <si>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</si>
  <si>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</si>
  <si>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</si>
  <si>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</si>
  <si>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</si>
  <si>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</si>
  <si>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</si>
  <si>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</si>
  <si>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</si>
  <si>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</si>
  <si>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</si>
  <si>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</si>
  <si>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</si>
  <si>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</si>
  <si>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</si>
  <si>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</si>
  <si>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</si>
  <si>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</si>
  <si>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</si>
  <si>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</si>
  <si>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</si>
  <si>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</si>
  <si>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</si>
  <si>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</si>
  <si>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</si>
  <si>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</si>
  <si>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</si>
  <si>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</si>
  <si>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</si>
  <si>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</si>
  <si>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</si>
  <si>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</si>
  <si>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</si>
  <si>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</si>
  <si>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</si>
  <si>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</si>
  <si>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</si>
  <si>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</si>
  <si>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</si>
  <si>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</si>
  <si>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</si>
  <si>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</si>
  <si>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</si>
  <si>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</si>
  <si>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</si>
  <si>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</si>
  <si>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</si>
  <si>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</si>
  <si>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</si>
  <si>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</si>
  <si>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</si>
  <si>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</si>
  <si>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</si>
  <si>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</si>
  <si>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</si>
  <si>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</si>
  <si>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</si>
  <si>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</si>
  <si>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</si>
  <si>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</si>
  <si>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</si>
  <si>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</si>
  <si>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</si>
  <si>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</si>
  <si>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</si>
  <si>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</si>
  <si>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</si>
  <si>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</si>
  <si>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</si>
  <si>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</si>
  <si>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</si>
  <si>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</si>
  <si>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</si>
  <si>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</si>
  <si>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</si>
  <si>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</si>
  <si>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</si>
  <si>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</si>
  <si>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</si>
  <si>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</si>
  <si>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</si>
  <si>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</si>
  <si>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</si>
  <si>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</si>
  <si>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</si>
  <si>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</si>
  <si>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</si>
  <si>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</si>
  <si>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</si>
  <si>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</si>
  <si>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</si>
  <si>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</si>
  <si>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</si>
  <si>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</si>
  <si>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</si>
  <si>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</si>
  <si>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</si>
  <si>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</si>
  <si>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</si>
  <si>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</si>
  <si>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</si>
  <si>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</si>
  <si>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</si>
  <si>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</si>
  <si>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</si>
  <si>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</si>
  <si>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</si>
  <si>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</si>
  <si>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</si>
  <si>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</si>
  <si>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</si>
  <si>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</si>
  <si>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</si>
  <si>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</si>
  <si>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</si>
  <si>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</si>
  <si>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</si>
  <si>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</si>
  <si>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</si>
  <si>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</si>
  <si>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</si>
  <si>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</si>
  <si>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</si>
  <si>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</si>
  <si>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</si>
  <si>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</si>
  <si>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</si>
  <si>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</si>
  <si>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</si>
  <si>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</si>
  <si>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</si>
  <si>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</si>
  <si>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</si>
  <si>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</si>
  <si>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</si>
  <si>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</si>
  <si>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</si>
  <si>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</si>
  <si>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</si>
  <si>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</si>
  <si>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</si>
  <si>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</si>
  <si>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</si>
  <si>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</si>
  <si>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</si>
  <si>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</si>
  <si>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</si>
  <si>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</si>
  <si>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</si>
  <si>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</si>
  <si>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</si>
  <si>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</si>
  <si>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</si>
  <si>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</si>
  <si>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</si>
  <si>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</si>
  <si>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</si>
  <si>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</si>
  <si>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</si>
  <si>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</si>
  <si>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</si>
  <si>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</si>
  <si>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</si>
  <si>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</si>
  <si>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</si>
  <si>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</si>
  <si>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</si>
  <si>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</si>
  <si>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</si>
  <si>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</si>
  <si>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</si>
  <si>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</si>
  <si>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</si>
  <si>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</si>
  <si>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</si>
  <si>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</si>
  <si>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</si>
  <si>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</si>
  <si>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</si>
  <si>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</si>
  <si>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</si>
  <si>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</si>
  <si>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</si>
  <si>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</si>
  <si>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</si>
  <si>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</si>
  <si>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</si>
  <si>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</si>
  <si>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</si>
  <si>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</si>
  <si>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</si>
  <si>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</si>
  <si>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</si>
  <si>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</si>
  <si>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</si>
  <si>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</si>
  <si>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</si>
  <si>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</si>
  <si>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</si>
  <si>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</si>
  <si>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</si>
  <si>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</si>
  <si>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</si>
  <si>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</si>
  <si>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</si>
  <si>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</si>
  <si>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</si>
  <si>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</si>
  <si>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</si>
  <si>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</si>
  <si>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</si>
  <si>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</si>
  <si>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</si>
  <si>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</si>
  <si>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</si>
  <si>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</si>
  <si>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</si>
  <si>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</si>
  <si>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</si>
  <si>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</si>
  <si>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</si>
  <si>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</si>
  <si>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</si>
  <si>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</si>
  <si>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</si>
  <si>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</si>
  <si>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</si>
  <si>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</si>
  <si>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</si>
  <si>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</si>
  <si>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</si>
  <si>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</si>
  <si>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</si>
  <si>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</si>
  <si>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</si>
  <si>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</si>
  <si>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</si>
  <si>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</si>
  <si>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</si>
  <si>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</si>
  <si>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</si>
  <si>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</si>
  <si>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</si>
  <si>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</si>
  <si>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</si>
  <si>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</si>
  <si>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</si>
  <si>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</si>
  <si>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</si>
  <si>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</si>
  <si>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</si>
  <si>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</si>
  <si>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</si>
  <si>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</si>
  <si>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</si>
  <si>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</si>
  <si>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</si>
  <si>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</si>
  <si>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</si>
  <si>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</si>
  <si>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</si>
  <si>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</si>
  <si>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</si>
  <si>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</si>
  <si>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</si>
  <si>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</si>
  <si>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</si>
  <si>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</si>
  <si>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</si>
  <si>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</si>
  <si>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</si>
  <si>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</si>
  <si>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</si>
  <si>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</si>
  <si>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</si>
  <si>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</si>
  <si>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</si>
  <si>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</si>
  <si>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</si>
  <si>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</si>
  <si>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</si>
  <si>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</si>
  <si>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</si>
  <si>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</si>
  <si>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</si>
  <si>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</si>
  <si>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</si>
  <si>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</si>
  <si>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</si>
  <si>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</si>
  <si>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</si>
  <si>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</si>
  <si>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</si>
  <si>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</si>
  <si>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</si>
  <si>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</si>
  <si>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</si>
  <si>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</si>
  <si>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</si>
  <si>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</si>
  <si>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</si>
  <si>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</si>
  <si>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</si>
  <si>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</si>
  <si>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</si>
  <si>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</si>
  <si>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</si>
  <si>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</si>
  <si>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</si>
  <si>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</si>
  <si>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</si>
  <si>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</si>
  <si>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</si>
  <si>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</si>
  <si>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</si>
  <si>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</si>
  <si>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</si>
  <si>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</si>
  <si>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</si>
  <si>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</si>
  <si>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</si>
  <si>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</si>
  <si>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</si>
  <si>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</si>
  <si>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</si>
  <si>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</si>
  <si>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</si>
  <si>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</si>
  <si>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</si>
  <si>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</si>
  <si>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</si>
  <si>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</si>
  <si>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</si>
  <si>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</si>
  <si>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</si>
  <si>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</si>
  <si>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</si>
  <si>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</si>
  <si>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</si>
  <si>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</si>
  <si>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</si>
  <si>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</si>
  <si>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</si>
  <si>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</si>
  <si>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</si>
  <si>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</si>
  <si>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</si>
  <si>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</si>
  <si>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</si>
  <si>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</si>
  <si>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</si>
  <si>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</si>
  <si>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</si>
  <si>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</si>
  <si>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</si>
  <si>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</si>
  <si>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</si>
  <si>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</si>
  <si>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</si>
  <si>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</si>
  <si>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</si>
  <si>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</si>
  <si>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</si>
  <si>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</si>
  <si>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</si>
  <si>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</si>
  <si>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</si>
  <si>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</si>
  <si>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</si>
  <si>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</si>
  <si>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</si>
  <si>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</si>
  <si>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</si>
  <si>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</si>
  <si>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</si>
  <si>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</si>
  <si>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</si>
  <si>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</si>
  <si>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</si>
  <si>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</si>
  <si>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</si>
  <si>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</si>
  <si>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</si>
  <si>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</si>
  <si>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</si>
  <si>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</si>
  <si>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</si>
  <si>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</si>
  <si>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</si>
  <si>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</si>
  <si>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</si>
  <si>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</si>
  <si>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</si>
  <si>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</si>
  <si>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</si>
  <si>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</si>
  <si>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</si>
  <si>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</si>
  <si>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</si>
  <si>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</si>
  <si>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</si>
  <si>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</si>
  <si>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</si>
  <si>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</si>
  <si>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</si>
  <si>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</si>
  <si>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</si>
  <si>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</si>
  <si>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</si>
  <si>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</si>
  <si>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</si>
  <si>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</si>
  <si>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</si>
  <si>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</si>
  <si>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</si>
  <si>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</si>
  <si>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</si>
  <si>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</si>
  <si>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</si>
  <si>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</si>
  <si>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</si>
  <si>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</si>
  <si>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</si>
  <si>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</si>
  <si>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</si>
  <si>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</si>
  <si>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</si>
  <si>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</si>
  <si>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</si>
  <si>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</si>
  <si>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</si>
  <si>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</si>
  <si>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</si>
  <si>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</si>
  <si>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</si>
  <si>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</si>
  <si>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</si>
  <si>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</si>
  <si>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</si>
  <si>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</si>
  <si>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</si>
  <si>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</si>
  <si>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</si>
  <si>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</si>
  <si>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</si>
  <si>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</si>
  <si>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</si>
  <si>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</si>
  <si>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</si>
  <si>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</si>
  <si>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</si>
  <si>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</si>
  <si>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</si>
  <si>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</si>
  <si>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</si>
  <si>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</si>
  <si>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</si>
  <si>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</si>
  <si>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</si>
  <si>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</si>
  <si>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</si>
  <si>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</si>
  <si>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</si>
  <si>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</si>
  <si>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</si>
  <si>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</si>
  <si>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</si>
  <si>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</si>
  <si>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</si>
  <si>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</si>
  <si>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</si>
  <si>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</si>
  <si>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</si>
  <si>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</si>
  <si>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</si>
  <si>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</si>
  <si>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</si>
  <si>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</si>
  <si>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</si>
  <si>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</si>
  <si>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</si>
  <si>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</si>
  <si>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</si>
  <si>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</si>
  <si>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</si>
  <si>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</si>
  <si>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</si>
  <si>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</si>
  <si>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</si>
  <si>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</si>
  <si>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</si>
  <si>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</si>
  <si>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</si>
  <si>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</si>
  <si>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</si>
  <si>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</si>
  <si>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</si>
  <si>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</si>
  <si>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</si>
  <si>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</si>
  <si>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</si>
  <si>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</si>
  <si>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</si>
  <si>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</si>
  <si>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</si>
  <si>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</si>
  <si>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</si>
  <si>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</si>
  <si>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</si>
  <si>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</si>
  <si>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</si>
  <si>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</si>
  <si>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</si>
  <si>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</si>
  <si>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</si>
  <si>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</si>
  <si>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</si>
  <si>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</si>
  <si>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</si>
  <si>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</si>
  <si>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</si>
  <si>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</si>
  <si>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</si>
  <si>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</si>
  <si>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</si>
  <si>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</si>
  <si>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</si>
  <si>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</si>
  <si>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</si>
  <si>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</si>
  <si>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</si>
  <si>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</si>
  <si>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</si>
  <si>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</si>
  <si>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</si>
  <si>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</si>
  <si>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</si>
  <si>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</si>
  <si>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</si>
  <si>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</si>
  <si>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</si>
  <si>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</si>
  <si>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</si>
  <si>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</si>
  <si>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</si>
  <si>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</si>
  <si>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</si>
  <si>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</si>
  <si>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</si>
  <si>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</si>
  <si>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</si>
  <si>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</si>
  <si>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</si>
  <si>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</si>
  <si>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</si>
  <si>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</si>
  <si>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</si>
  <si>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</si>
  <si>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</si>
  <si>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</si>
  <si>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</si>
  <si>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</si>
  <si>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</si>
  <si>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</si>
  <si>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</si>
  <si>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</si>
  <si>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</si>
  <si>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</si>
  <si>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</si>
  <si>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</si>
  <si>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</si>
  <si>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</si>
  <si>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</si>
  <si>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</si>
  <si>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</si>
  <si>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</si>
  <si>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</si>
  <si>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</si>
  <si>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</si>
  <si>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</si>
  <si>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</si>
  <si>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</si>
  <si>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</si>
  <si>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</si>
  <si>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</si>
  <si>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</si>
  <si>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</si>
  <si>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</si>
  <si>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</si>
  <si>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</si>
  <si>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</si>
  <si>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</si>
  <si>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</si>
  <si>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</si>
  <si>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</si>
  <si>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</si>
  <si>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</si>
  <si>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</si>
  <si>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</si>
  <si>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</si>
  <si>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</si>
  <si>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</si>
  <si>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</si>
  <si>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</si>
  <si>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</si>
  <si>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</si>
  <si>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</si>
  <si>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</si>
  <si>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</si>
  <si>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</si>
  <si>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</si>
  <si>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</si>
  <si>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</si>
  <si>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</si>
  <si>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</si>
  <si>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</si>
  <si>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</si>
  <si>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</si>
  <si>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</si>
  <si>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</si>
  <si>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</si>
  <si>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</si>
  <si>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</si>
  <si>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</si>
  <si>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</si>
  <si>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</si>
  <si>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</si>
  <si>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</si>
  <si>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</si>
  <si>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</si>
  <si>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</si>
  <si>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</si>
  <si>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</si>
  <si>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</si>
  <si>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</si>
  <si>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</si>
  <si>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</si>
  <si>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</si>
  <si>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</si>
  <si>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</si>
  <si>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</si>
  <si>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</si>
  <si>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</si>
  <si>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</si>
  <si>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</si>
  <si>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</si>
  <si>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</si>
  <si>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</si>
  <si>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</si>
  <si>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</si>
  <si>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</si>
  <si>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</si>
  <si>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</si>
  <si>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</si>
  <si>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</si>
  <si>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</si>
  <si>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</si>
  <si>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</si>
  <si>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</si>
  <si>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</si>
  <si>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</si>
  <si>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</si>
  <si>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</si>
  <si>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</si>
  <si>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</si>
  <si>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</si>
  <si>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</si>
  <si>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</si>
  <si>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</si>
  <si>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</si>
  <si>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</si>
  <si>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</si>
  <si>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</si>
  <si>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</si>
  <si>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</si>
  <si>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</si>
  <si>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</si>
  <si>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</si>
  <si>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</si>
  <si>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</si>
  <si>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</si>
  <si>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</si>
  <si>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</si>
  <si>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</si>
  <si>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</si>
  <si>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</si>
  <si>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</si>
  <si>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</si>
  <si>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</si>
  <si>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</si>
  <si>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</si>
  <si>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</si>
  <si>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</si>
  <si>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</si>
  <si>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</si>
  <si>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</si>
  <si>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</si>
  <si>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</si>
  <si>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</si>
  <si>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</si>
  <si>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</si>
  <si>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</si>
  <si>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</si>
  <si>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</si>
  <si>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</si>
  <si>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</si>
  <si>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</si>
  <si>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</si>
  <si>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</si>
  <si>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</si>
  <si>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</si>
  <si>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</si>
  <si>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</si>
  <si>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</si>
  <si>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</si>
  <si>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</si>
  <si>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</si>
  <si>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</si>
  <si>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</si>
  <si>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</si>
  <si>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</si>
  <si>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</si>
  <si>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</si>
  <si>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</si>
  <si>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</si>
  <si>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</si>
  <si>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</si>
  <si>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</si>
  <si>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</si>
  <si>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</si>
  <si>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</si>
  <si>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</si>
  <si>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</si>
  <si>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</si>
  <si>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</si>
  <si>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</si>
  <si>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</si>
  <si>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</si>
  <si>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</si>
  <si>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</si>
  <si>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</si>
  <si>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</si>
  <si>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</si>
  <si>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</si>
  <si>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</si>
  <si>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</si>
  <si>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</si>
  <si>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</si>
  <si>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</si>
  <si>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</si>
  <si>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</si>
  <si>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</si>
  <si>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</si>
  <si>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</si>
  <si>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</si>
  <si>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</si>
  <si>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</si>
  <si>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</si>
  <si>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</si>
  <si>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</si>
  <si>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</si>
  <si>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</si>
  <si>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</si>
  <si>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</si>
  <si>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</si>
  <si>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</si>
  <si>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</si>
  <si>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</si>
  <si>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</si>
  <si>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</si>
  <si>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</si>
  <si>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</si>
  <si>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</si>
  <si>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</si>
  <si>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</si>
  <si>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</si>
  <si>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</si>
  <si>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</si>
  <si>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</si>
  <si>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</si>
  <si>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</si>
  <si>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</si>
  <si>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</si>
  <si>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</si>
  <si>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</si>
  <si>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</si>
  <si>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</si>
  <si>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</si>
  <si>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</si>
  <si>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</si>
  <si>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</si>
  <si>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</si>
  <si>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</si>
  <si>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</si>
  <si>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</si>
  <si>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</si>
  <si>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</si>
  <si>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</si>
  <si>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</si>
  <si>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</si>
  <si>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</si>
  <si>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</si>
  <si>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</si>
  <si>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</si>
  <si>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</si>
  <si>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</si>
  <si>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</si>
  <si>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</si>
  <si>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</si>
  <si>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</si>
  <si>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</si>
  <si>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</si>
  <si>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</si>
  <si>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</si>
  <si>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</si>
  <si>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</si>
  <si>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</si>
  <si>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</si>
  <si>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</si>
  <si>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</si>
  <si>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</si>
  <si>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</si>
  <si>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</si>
  <si>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</si>
  <si>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</si>
  <si>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</si>
  <si>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</si>
  <si>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</si>
  <si>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</si>
  <si>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</si>
  <si>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</si>
  <si>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</si>
  <si>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</si>
  <si>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</si>
  <si>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</si>
  <si>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</si>
  <si>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</si>
  <si>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</si>
  <si>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</si>
  <si>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</si>
  <si>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</si>
  <si>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</si>
  <si>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</si>
  <si>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</si>
  <si>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</si>
  <si>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</si>
  <si>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</si>
  <si>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</si>
  <si>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</si>
  <si>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</si>
  <si>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</si>
  <si>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</si>
  <si>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</si>
  <si>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</si>
  <si>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</si>
  <si>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</si>
  <si>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</si>
  <si>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</si>
  <si>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</si>
  <si>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</si>
  <si>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</si>
  <si>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</si>
  <si>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</si>
  <si>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</si>
  <si>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</si>
  <si>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</si>
  <si>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</si>
  <si>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</si>
  <si>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</si>
  <si>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</si>
  <si>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</si>
  <si>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</si>
  <si>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</si>
  <si>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</si>
  <si>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</si>
  <si>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</si>
  <si>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</si>
  <si>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</si>
  <si>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</si>
  <si>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</si>
  <si>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</si>
  <si>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</si>
  <si>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</si>
  <si>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</si>
  <si>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</si>
  <si>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</si>
  <si>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</si>
  <si>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</si>
  <si>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</si>
  <si>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</si>
  <si>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</si>
  <si>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</si>
  <si>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</si>
  <si>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</si>
  <si>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</si>
  <si>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</si>
  <si>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</si>
  <si>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</si>
  <si>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</si>
  <si>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</si>
  <si>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</si>
  <si>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</si>
  <si>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</si>
  <si>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</si>
  <si>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</si>
  <si>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</si>
  <si>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</si>
  <si>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</si>
  <si>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</si>
  <si>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</si>
  <si>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</si>
  <si>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</si>
  <si>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</si>
  <si>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</si>
  <si>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</si>
  <si>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</si>
  <si>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</si>
  <si>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</si>
  <si>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</si>
  <si>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</si>
  <si>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</si>
  <si>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</si>
  <si>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</si>
  <si>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</si>
  <si>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</si>
  <si>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</si>
  <si>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</si>
  <si>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</si>
  <si>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</si>
  <si>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</si>
  <si>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</si>
  <si>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</si>
  <si>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</si>
  <si>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</si>
  <si>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</si>
  <si>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</si>
  <si>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</si>
  <si>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</si>
  <si>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</si>
  <si>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</si>
  <si>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</si>
  <si>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</si>
  <si>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</si>
  <si>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</si>
  <si>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</si>
  <si>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</si>
  <si>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</si>
  <si>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</si>
  <si>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</si>
  <si>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</si>
  <si>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</si>
  <si>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</si>
  <si>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</si>
  <si>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</si>
  <si>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</si>
  <si>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</si>
  <si>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</si>
  <si>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</si>
  <si>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</si>
  <si>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</si>
  <si>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</si>
  <si>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</si>
  <si>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</si>
  <si>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</si>
  <si>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</si>
  <si>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</si>
  <si>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</si>
  <si>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</si>
  <si>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</si>
  <si>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</si>
  <si>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</si>
  <si>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</si>
  <si>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</si>
  <si>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</si>
  <si>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</si>
  <si>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</si>
  <si>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</si>
  <si>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</si>
  <si>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</si>
  <si>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</si>
  <si>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</si>
  <si>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</si>
  <si>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</si>
  <si>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</si>
  <si>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</si>
  <si>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</si>
  <si>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</si>
  <si>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</si>
  <si>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</si>
  <si>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</si>
  <si>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</si>
  <si>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</si>
  <si>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</si>
  <si>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</si>
  <si>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</si>
  <si>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</si>
  <si>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</si>
  <si>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</si>
  <si>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</si>
  <si>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</si>
  <si>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</si>
  <si>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</si>
  <si>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</si>
  <si>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</si>
  <si>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</si>
  <si>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</si>
  <si>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</si>
  <si>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</si>
  <si>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</si>
  <si>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</si>
  <si>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</si>
  <si>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</si>
  <si>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</si>
  <si>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</si>
  <si>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</si>
  <si>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</si>
  <si>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</si>
  <si>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</si>
  <si>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</si>
  <si>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</si>
  <si>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</si>
  <si>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</si>
  <si>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</si>
  <si>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</si>
  <si>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</si>
  <si>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</si>
  <si>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</si>
  <si>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</si>
  <si>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</si>
  <si>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</si>
  <si>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</si>
  <si>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</si>
  <si>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</si>
  <si>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</si>
  <si>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</si>
  <si>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</si>
  <si>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</si>
  <si>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</si>
  <si>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</si>
  <si>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</si>
  <si>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</si>
  <si>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</si>
  <si>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</si>
  <si>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</si>
  <si>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</si>
  <si>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</si>
  <si>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</si>
  <si>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</si>
  <si>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</si>
  <si>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</si>
  <si>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</si>
  <si>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</si>
  <si>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</si>
  <si>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</si>
  <si>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</si>
  <si>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</si>
  <si>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</si>
  <si>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</si>
  <si>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</si>
  <si>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</si>
  <si>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</si>
  <si>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</si>
  <si>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</si>
  <si>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</si>
  <si>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</si>
  <si>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</si>
  <si>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</si>
  <si>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</si>
  <si>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</si>
  <si>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</si>
  <si>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</si>
  <si>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</si>
  <si>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</si>
  <si>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</si>
  <si>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</si>
  <si>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</si>
  <si>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</si>
  <si>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</si>
  <si>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</si>
  <si>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</si>
  <si>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</si>
  <si>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</si>
  <si>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</si>
  <si>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</si>
  <si>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</si>
  <si>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</si>
  <si>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</si>
  <si>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</si>
  <si>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</si>
  <si>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</si>
  <si>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</si>
  <si>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</si>
  <si>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</si>
  <si>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</si>
  <si>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</si>
  <si>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</si>
  <si>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</si>
  <si>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</si>
  <si>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</si>
  <si>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</si>
  <si>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</si>
  <si>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</si>
  <si>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</si>
  <si>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</si>
  <si>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</si>
  <si>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</si>
  <si>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</si>
  <si>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</si>
  <si>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</si>
  <si>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</si>
  <si>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</si>
  <si>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</si>
  <si>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</si>
  <si>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</si>
  <si>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</si>
  <si>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</si>
  <si>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</si>
  <si>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</si>
  <si>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</si>
  <si>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</si>
  <si>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</si>
  <si>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</si>
  <si>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</si>
  <si>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</si>
  <si>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</si>
  <si>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</si>
  <si>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</si>
  <si>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</si>
  <si>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</si>
  <si>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</si>
  <si>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</si>
  <si>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</si>
  <si>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</si>
  <si>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</si>
  <si>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</si>
  <si>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</si>
  <si>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</si>
  <si>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</si>
  <si>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</si>
  <si>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</si>
  <si>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</si>
  <si>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</si>
  <si>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</si>
  <si>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</si>
  <si>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</si>
  <si>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</si>
  <si>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</si>
  <si>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</si>
  <si>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</si>
  <si>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</si>
  <si>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</si>
  <si>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</si>
  <si>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</si>
  <si>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</si>
  <si>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</si>
  <si>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</si>
  <si>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</si>
  <si>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</si>
  <si>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</si>
  <si>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</si>
  <si>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</si>
  <si>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</si>
  <si>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</si>
  <si>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</si>
  <si>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</si>
  <si>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</si>
  <si>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</si>
  <si>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</si>
  <si>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</si>
  <si>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</si>
  <si>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</si>
  <si>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</si>
  <si>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</si>
  <si>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</si>
  <si>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</si>
  <si>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</si>
  <si>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</si>
  <si>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</si>
  <si>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</si>
  <si>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</si>
  <si>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</si>
  <si>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</si>
  <si>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</si>
  <si>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</si>
  <si>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</si>
  <si>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</si>
  <si>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</si>
  <si>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</si>
  <si>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</si>
  <si>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</si>
  <si>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</si>
  <si>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</si>
  <si>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</si>
  <si>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</si>
  <si>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</si>
  <si>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</si>
  <si>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</si>
  <si>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</si>
  <si>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</si>
  <si>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</si>
  <si>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</si>
  <si>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</si>
  <si>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</si>
  <si>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</si>
  <si>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</si>
  <si>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</si>
  <si>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</si>
  <si>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</si>
  <si>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</si>
  <si>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</si>
  <si>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</si>
  <si>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</si>
  <si>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</si>
  <si>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</si>
  <si>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</si>
  <si>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</si>
  <si>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</si>
  <si>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</si>
  <si>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</si>
  <si>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</si>
  <si>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</si>
  <si>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</si>
  <si>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</si>
  <si>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</si>
  <si>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</si>
  <si>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</si>
  <si>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</si>
  <si>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</si>
  <si>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</si>
  <si>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</si>
  <si>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</si>
  <si>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</si>
  <si>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</si>
  <si>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</si>
  <si>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</si>
  <si>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</si>
  <si>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</si>
  <si>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</si>
  <si>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</si>
  <si>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</si>
  <si>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</si>
  <si>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</si>
  <si>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</si>
  <si>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</si>
  <si>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</si>
  <si>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</si>
  <si>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</si>
  <si>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</si>
  <si>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</si>
  <si>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</si>
  <si>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</si>
  <si>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</si>
  <si>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</si>
  <si>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</si>
  <si>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</si>
  <si>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</si>
  <si>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</si>
  <si>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</si>
  <si>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</si>
  <si>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</si>
  <si>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</si>
  <si>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</si>
  <si>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</si>
  <si>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</si>
  <si>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</si>
  <si>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</si>
  <si>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</si>
  <si>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</si>
  <si>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</si>
  <si>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</si>
  <si>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</si>
  <si>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</si>
  <si>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</si>
  <si>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</si>
  <si>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</si>
  <si>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</si>
  <si>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</si>
  <si>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</si>
  <si>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</si>
  <si>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</si>
  <si>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</si>
  <si>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</si>
  <si>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</si>
  <si>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</si>
  <si>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</si>
  <si>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</si>
  <si>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</si>
  <si>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</si>
  <si>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</si>
  <si>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</si>
  <si>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</si>
  <si>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</si>
  <si>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</si>
  <si>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</si>
  <si>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</si>
  <si>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</si>
  <si>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</si>
  <si>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</si>
  <si>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</si>
  <si>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</si>
  <si>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</si>
  <si>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</si>
  <si>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</si>
  <si>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</si>
  <si>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</si>
  <si>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</si>
  <si>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</si>
  <si>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</si>
  <si>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</si>
  <si>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</si>
  <si>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</si>
  <si>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</si>
  <si>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</si>
  <si>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</si>
  <si>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</si>
  <si>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</si>
  <si>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</si>
  <si>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</si>
  <si>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</si>
  <si>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</si>
  <si>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</si>
  <si>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</si>
  <si>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</si>
  <si>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</si>
  <si>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</si>
  <si>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</si>
  <si>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</si>
  <si>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</si>
  <si>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</si>
  <si>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</si>
  <si>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</si>
  <si>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</si>
  <si>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</si>
  <si>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</si>
  <si>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</si>
  <si>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</si>
  <si>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</si>
  <si>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</si>
  <si>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</si>
  <si>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</si>
  <si>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</si>
  <si>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</si>
  <si>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</si>
  <si>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</si>
  <si>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</si>
  <si>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</si>
  <si>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</si>
  <si>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</si>
  <si>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</si>
  <si>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</si>
  <si>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</si>
  <si>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</si>
  <si>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</si>
  <si>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</si>
  <si>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</si>
  <si>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</si>
  <si>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</si>
  <si>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</si>
  <si>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</si>
  <si>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</si>
  <si>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</si>
  <si>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</si>
  <si>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</si>
  <si>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</si>
  <si>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</si>
  <si>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</si>
  <si>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</si>
  <si>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</si>
  <si>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</si>
  <si>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</si>
  <si>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</si>
  <si>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</si>
  <si>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</si>
  <si>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</si>
  <si>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</si>
  <si>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</si>
  <si>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</si>
  <si>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</si>
  <si>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</si>
  <si>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</si>
  <si>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</si>
  <si>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</si>
  <si>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</si>
  <si>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</si>
  <si>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</si>
  <si>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</si>
  <si>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</si>
  <si>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</si>
  <si>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</si>
  <si>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</si>
  <si>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</si>
  <si>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</si>
  <si>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</si>
  <si>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</si>
  <si>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</si>
  <si>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</si>
  <si>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</si>
  <si>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</si>
  <si>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</si>
  <si>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</si>
  <si>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</si>
  <si>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</si>
  <si>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</si>
  <si>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</si>
  <si>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</si>
  <si>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</si>
  <si>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</si>
  <si>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</si>
  <si>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</si>
  <si>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</si>
  <si>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</si>
  <si>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</si>
  <si>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</si>
  <si>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</si>
  <si>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</si>
  <si>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</si>
  <si>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</si>
  <si>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</si>
  <si>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</si>
  <si>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</si>
  <si>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</si>
  <si>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</si>
  <si>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</si>
  <si>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</si>
  <si>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</si>
  <si>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</si>
  <si>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</si>
  <si>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</si>
  <si>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</si>
  <si>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</si>
  <si>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</si>
  <si>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</si>
  <si>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</si>
  <si>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</si>
  <si>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</si>
  <si>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</si>
  <si>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</si>
  <si>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</si>
  <si>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</si>
  <si>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</si>
  <si>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</si>
  <si>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</si>
  <si>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</si>
  <si>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</si>
  <si>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</si>
  <si>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</si>
  <si>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</si>
  <si>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</si>
  <si>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</si>
  <si>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</si>
  <si>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</si>
  <si>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</si>
  <si>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</si>
  <si>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</si>
  <si>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</si>
  <si>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</si>
  <si>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</si>
  <si>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</si>
  <si>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</si>
  <si>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</si>
  <si>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</si>
  <si>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</si>
  <si>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</si>
  <si>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</si>
  <si>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</si>
  <si>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</si>
  <si>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</si>
  <si>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</si>
  <si>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</si>
  <si>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</si>
  <si>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</si>
  <si>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</si>
  <si>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</si>
  <si>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</si>
  <si>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</si>
  <si>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</si>
  <si>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</si>
  <si>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</si>
  <si>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</si>
  <si>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</si>
  <si>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</si>
  <si>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</si>
  <si>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</si>
  <si>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</si>
  <si>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</si>
  <si>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</si>
  <si>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</si>
  <si>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</si>
  <si>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</si>
  <si>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</si>
  <si>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</si>
  <si>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</si>
  <si>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</si>
  <si>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</si>
  <si>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</si>
  <si>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</si>
  <si>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</si>
  <si>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</si>
  <si>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</si>
  <si>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</si>
  <si>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</si>
  <si>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</si>
  <si>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</si>
  <si>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</si>
  <si>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</si>
  <si>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</si>
  <si>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</si>
  <si>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</si>
  <si>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</si>
  <si>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</si>
  <si>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</si>
  <si>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</si>
  <si>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</si>
  <si>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</si>
  <si>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</si>
  <si>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</si>
  <si>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</si>
  <si>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</si>
  <si>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</si>
  <si>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</si>
  <si>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</si>
  <si>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</si>
  <si>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</si>
  <si>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</si>
  <si>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</si>
  <si>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</si>
  <si>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</si>
  <si>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</si>
  <si>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</si>
  <si>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</si>
  <si>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</si>
  <si>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</si>
  <si>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</si>
  <si>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</si>
  <si>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</si>
  <si>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</si>
  <si>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</si>
  <si>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</si>
  <si>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</si>
  <si>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</si>
  <si>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</si>
  <si>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</si>
  <si>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</si>
  <si>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</si>
  <si>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</si>
  <si>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</si>
  <si>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</si>
  <si>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</si>
  <si>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</si>
  <si>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</si>
  <si>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</si>
  <si>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</si>
  <si>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</si>
  <si>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</si>
  <si>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</si>
  <si>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</si>
  <si>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</si>
  <si>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</si>
  <si>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</si>
  <si>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</si>
  <si>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</si>
  <si>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</si>
  <si>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</si>
  <si>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</si>
  <si>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</si>
  <si>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</si>
  <si>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</si>
  <si>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</si>
  <si>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</si>
  <si>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</si>
  <si>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</si>
  <si>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</si>
  <si>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</si>
  <si>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</si>
  <si>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</si>
  <si>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</si>
  <si>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</si>
  <si>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</si>
  <si>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</si>
  <si>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</si>
  <si>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</si>
  <si>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</si>
  <si>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</si>
  <si>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</si>
  <si>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</si>
  <si>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</si>
  <si>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</si>
  <si>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</si>
  <si>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</si>
  <si>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</si>
  <si>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</si>
  <si>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</si>
  <si>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</si>
  <si>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</si>
  <si>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</si>
  <si>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</si>
  <si>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</si>
  <si>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</si>
  <si>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</si>
  <si>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</si>
  <si>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</si>
  <si>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</si>
  <si>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</si>
  <si>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</si>
  <si>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</si>
  <si>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</si>
  <si>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</si>
  <si>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</si>
  <si>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</si>
  <si>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</si>
  <si>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</si>
  <si>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</si>
  <si>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</si>
  <si>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</si>
  <si>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</si>
  <si>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</si>
  <si>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</si>
  <si>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</si>
  <si>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</si>
  <si>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</si>
  <si>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</si>
  <si>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</si>
  <si>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</si>
  <si>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</si>
  <si>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</si>
  <si>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</si>
  <si>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</si>
  <si>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</si>
  <si>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</si>
  <si>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</si>
  <si>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</si>
  <si>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</si>
  <si>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</si>
  <si>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</si>
  <si>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</si>
  <si>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</si>
  <si>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</si>
  <si>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</si>
  <si>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</si>
  <si>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</si>
  <si>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</si>
  <si>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</si>
  <si>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</si>
  <si>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</si>
  <si>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</si>
  <si>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</si>
  <si>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</si>
  <si>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</si>
  <si>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</si>
  <si>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</si>
  <si>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</si>
  <si>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</si>
  <si>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</si>
  <si>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</si>
  <si>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</si>
  <si>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</si>
  <si>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</si>
  <si>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</si>
  <si>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</si>
  <si>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</si>
  <si>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</si>
  <si>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</si>
  <si>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</si>
  <si>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</si>
  <si>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</si>
  <si>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</si>
  <si>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</si>
  <si>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</si>
  <si>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</si>
  <si>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</si>
  <si>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</si>
  <si>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</si>
  <si>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</si>
  <si>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</si>
  <si>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</si>
  <si>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</si>
  <si>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</si>
  <si>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</si>
  <si>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</si>
  <si>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</si>
  <si>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</si>
  <si>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</si>
  <si>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</si>
  <si>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</si>
  <si>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</si>
  <si>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</si>
  <si>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</si>
  <si>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</si>
  <si>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</si>
  <si>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</si>
  <si>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</si>
  <si>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</si>
  <si>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</si>
  <si>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</si>
  <si>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</si>
  <si>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</si>
  <si>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</si>
  <si>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</si>
  <si>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</si>
  <si>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</si>
  <si>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</si>
  <si>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</si>
  <si>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</si>
  <si>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</si>
  <si>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</si>
  <si>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</si>
  <si>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</si>
  <si>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</si>
  <si>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</si>
  <si>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</si>
  <si>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</si>
  <si>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</si>
  <si>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</si>
  <si>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</si>
  <si>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</si>
  <si>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</si>
  <si>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</si>
  <si>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</si>
  <si>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</si>
  <si>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</si>
  <si>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</si>
  <si>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</si>
  <si>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</si>
  <si>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</si>
  <si>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</si>
  <si>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</si>
  <si>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</si>
  <si>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</si>
  <si>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</si>
  <si>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</si>
  <si>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</si>
  <si>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</si>
  <si>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</si>
  <si>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</si>
  <si>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</si>
  <si>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</si>
  <si>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</si>
  <si>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</si>
  <si>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</si>
  <si>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</si>
  <si>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</si>
  <si>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</si>
  <si>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</si>
  <si>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</si>
  <si>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</si>
  <si>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</si>
  <si>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</si>
  <si>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</si>
  <si>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</si>
  <si>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</si>
  <si>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</si>
  <si>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</si>
  <si>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</si>
  <si>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</si>
  <si>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</si>
  <si>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</si>
  <si>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</si>
  <si>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</si>
  <si>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</si>
  <si>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</si>
  <si>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</si>
  <si>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</si>
  <si>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</si>
  <si>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</si>
  <si>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</si>
  <si>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</si>
  <si>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</si>
  <si>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</si>
  <si>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</si>
  <si>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</si>
  <si>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</si>
  <si>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</si>
  <si>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</si>
  <si>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</si>
  <si>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</si>
  <si>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</si>
  <si>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</si>
  <si>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</si>
  <si>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</si>
  <si>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</si>
  <si>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</si>
  <si>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</si>
  <si>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</si>
  <si>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</si>
  <si>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</si>
  <si>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</si>
  <si>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</si>
  <si>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</si>
  <si>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</si>
  <si>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</si>
  <si>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</si>
  <si>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</si>
  <si>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</si>
  <si>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</si>
  <si>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</si>
  <si>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</si>
  <si>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</si>
  <si>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</si>
  <si>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</si>
  <si>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</si>
  <si>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</si>
  <si>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</si>
  <si>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</si>
  <si>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</si>
  <si>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</si>
  <si>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</si>
  <si>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</si>
  <si>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</si>
  <si>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</si>
  <si>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</si>
  <si>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</si>
  <si>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</si>
  <si>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</si>
  <si>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</si>
  <si>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</si>
  <si>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</si>
  <si>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</si>
  <si>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</si>
  <si>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</si>
  <si>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</si>
  <si>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</si>
  <si>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</si>
  <si>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</si>
  <si>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</si>
  <si>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</si>
  <si>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</si>
  <si>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</si>
  <si>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</si>
  <si>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</si>
  <si>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</si>
  <si>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</si>
  <si>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</si>
  <si>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</si>
  <si>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</si>
  <si>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</si>
  <si>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</si>
  <si>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</si>
  <si>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</si>
  <si>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</si>
  <si>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</si>
  <si>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</si>
  <si>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</si>
  <si>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</si>
  <si>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</si>
  <si>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</si>
  <si>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</si>
  <si>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</si>
  <si>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</si>
  <si>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</si>
  <si>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</si>
  <si>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</si>
  <si>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</si>
  <si>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</si>
  <si>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</si>
  <si>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</si>
  <si>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</si>
  <si>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</si>
  <si>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</si>
  <si>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</si>
  <si>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</si>
  <si>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</si>
  <si>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</si>
  <si>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</si>
  <si>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</si>
  <si>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</si>
  <si>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</si>
  <si>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</si>
  <si>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</si>
  <si>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</si>
  <si>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</si>
  <si>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</si>
  <si>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</si>
  <si>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</si>
  <si>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</si>
  <si>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</si>
  <si>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</si>
  <si>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</si>
  <si>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</si>
  <si>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</si>
  <si>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</si>
  <si>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</si>
  <si>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</si>
  <si>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</si>
  <si>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</si>
  <si>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</si>
  <si>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</si>
  <si>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</si>
  <si>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</si>
  <si>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</si>
  <si>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</si>
  <si>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</si>
  <si>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</si>
  <si>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</si>
  <si>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</si>
  <si>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</si>
  <si>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</si>
  <si>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</si>
  <si>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</si>
  <si>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</si>
  <si>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</si>
  <si>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</si>
  <si>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</si>
  <si>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</si>
  <si>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</si>
  <si>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</si>
  <si>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</si>
  <si>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</si>
  <si>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</si>
  <si>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</si>
  <si>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</si>
  <si>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</si>
  <si>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</si>
  <si>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</si>
  <si>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</si>
  <si>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</si>
  <si>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</si>
  <si>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</si>
  <si>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</si>
  <si>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</si>
  <si>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</si>
  <si>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</si>
  <si>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</si>
  <si>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</si>
  <si>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</si>
  <si>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</si>
  <si>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</si>
  <si>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</si>
  <si>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</si>
  <si>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</si>
  <si>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</si>
  <si>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</si>
  <si>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</si>
  <si>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</si>
  <si>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</si>
  <si>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</si>
  <si>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</si>
  <si>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</si>
  <si>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</si>
  <si>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</si>
  <si>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</si>
  <si>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</si>
  <si>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</si>
  <si>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</si>
  <si>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</si>
  <si>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</si>
  <si>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</si>
  <si>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</si>
  <si>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</si>
  <si>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</si>
  <si>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</si>
  <si>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</si>
  <si>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</si>
  <si>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</si>
  <si>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</si>
  <si>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</si>
  <si>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</si>
  <si>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</si>
  <si>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</si>
  <si>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</si>
  <si>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</si>
  <si>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</si>
  <si>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</si>
  <si>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</si>
  <si>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</si>
  <si>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</si>
  <si>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</si>
  <si>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</si>
  <si>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</si>
  <si>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</si>
  <si>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</si>
  <si>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</si>
  <si>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</si>
  <si>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</si>
  <si>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</si>
  <si>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</si>
  <si>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</si>
  <si>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</si>
  <si>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</si>
  <si>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</si>
  <si>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</si>
  <si>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</si>
  <si>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</si>
  <si>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</si>
  <si>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</si>
  <si>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</si>
  <si>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</si>
  <si>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</si>
  <si>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</si>
  <si>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</si>
  <si>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</si>
  <si>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</si>
  <si>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</si>
  <si>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</si>
  <si>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</si>
  <si>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</si>
  <si>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</si>
  <si>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</si>
  <si>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</si>
  <si>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</si>
  <si>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</si>
  <si>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</si>
  <si>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</si>
  <si>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</si>
  <si>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</si>
  <si>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</si>
  <si>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</si>
  <si>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</si>
  <si>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</si>
  <si>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</si>
  <si>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</si>
  <si>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</si>
  <si>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</si>
  <si>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</si>
  <si>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</si>
  <si>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</si>
  <si>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</si>
  <si>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</si>
  <si>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</si>
  <si>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</si>
  <si>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</si>
  <si>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</si>
  <si>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</si>
  <si>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</si>
  <si>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</si>
  <si>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</si>
  <si>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</si>
  <si>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</si>
  <si>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</si>
  <si>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</si>
  <si>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</si>
  <si>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</si>
  <si>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</si>
  <si>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</si>
  <si>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</si>
  <si>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</si>
  <si>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</si>
  <si>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</si>
  <si>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</si>
  <si>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</si>
  <si>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</si>
  <si>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</si>
  <si>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</si>
  <si>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</si>
  <si>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</si>
  <si>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</si>
  <si>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</si>
  <si>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</si>
  <si>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</si>
  <si>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</si>
  <si>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</si>
  <si>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</si>
  <si>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</si>
  <si>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</si>
  <si>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</si>
  <si>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</si>
  <si>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</si>
  <si>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</si>
  <si>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</si>
  <si>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</si>
  <si>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</si>
  <si>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</si>
  <si>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</si>
  <si>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</si>
  <si>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</si>
  <si>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</si>
  <si>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</si>
  <si>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</si>
  <si>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</si>
  <si>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</si>
  <si>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</si>
  <si>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</si>
  <si>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</si>
  <si>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</si>
  <si>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</si>
  <si>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</si>
  <si>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</si>
  <si>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</si>
  <si>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</si>
  <si>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</si>
  <si>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</si>
  <si>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</si>
  <si>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</si>
  <si>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</si>
  <si>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</si>
  <si>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</si>
  <si>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</si>
  <si>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</si>
  <si>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</si>
  <si>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</si>
  <si>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</si>
  <si>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</si>
  <si>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</si>
  <si>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</si>
  <si>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</si>
  <si>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</si>
  <si>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</si>
  <si>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</si>
  <si>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</si>
  <si>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</si>
  <si>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</si>
  <si>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</si>
  <si>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</si>
  <si>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</si>
  <si>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</si>
  <si>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</si>
  <si>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</si>
  <si>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</si>
  <si>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</si>
  <si>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</si>
  <si>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</si>
  <si>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</si>
  <si>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</si>
  <si>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</si>
  <si>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</si>
  <si>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</si>
  <si>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</si>
  <si>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</si>
  <si>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</si>
  <si>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</si>
  <si>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</si>
  <si>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</si>
  <si>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</si>
  <si>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</si>
  <si>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</si>
  <si>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</si>
  <si>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</si>
  <si>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</si>
  <si>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</si>
  <si>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</si>
  <si>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</si>
  <si>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</si>
  <si>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</si>
  <si>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</si>
  <si>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</si>
  <si>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</si>
  <si>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</si>
  <si>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</si>
  <si>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</si>
  <si>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</si>
  <si>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</si>
  <si>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</si>
  <si>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</si>
  <si>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</si>
  <si>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</si>
  <si>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</si>
  <si>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</si>
  <si>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</si>
  <si>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</si>
  <si>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</si>
  <si>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</si>
  <si>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</si>
  <si>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</si>
  <si>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</si>
  <si>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</si>
  <si>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</si>
  <si>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</si>
  <si>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</si>
  <si>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</si>
  <si>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</si>
  <si>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</si>
  <si>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</si>
  <si>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</si>
  <si>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</si>
  <si>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</si>
  <si>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</si>
  <si>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</si>
  <si>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</si>
  <si>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</si>
  <si>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</si>
  <si>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</si>
  <si>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</si>
  <si>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</si>
  <si>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</si>
  <si>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</si>
  <si>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</si>
  <si>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</si>
  <si>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</si>
  <si>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</si>
  <si>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</si>
  <si>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</si>
  <si>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</si>
  <si>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</si>
  <si>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</si>
  <si>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</si>
  <si>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</si>
  <si>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</si>
  <si>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</si>
  <si>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</si>
  <si>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</si>
  <si>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</si>
  <si>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</si>
  <si>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</si>
  <si>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</si>
  <si>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</si>
  <si>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</si>
  <si>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</si>
  <si>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</si>
  <si>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</si>
  <si>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</si>
  <si>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</si>
  <si>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</si>
  <si>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</si>
  <si>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</si>
  <si>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</si>
  <si>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</si>
  <si>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</si>
  <si>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</si>
  <si>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</si>
  <si>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</si>
  <si>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</si>
  <si>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</si>
  <si>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</si>
  <si>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</si>
  <si>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</si>
  <si>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</si>
  <si>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</si>
  <si>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</si>
  <si>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</si>
  <si>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</si>
  <si>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</si>
  <si>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</si>
  <si>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</si>
  <si>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</si>
  <si>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</si>
  <si>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</si>
  <si>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</si>
  <si>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</si>
  <si>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</si>
  <si>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</si>
  <si>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</si>
  <si>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</si>
  <si>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</si>
  <si>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</si>
  <si>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</si>
  <si>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</si>
  <si>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</si>
  <si>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</si>
  <si>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</si>
  <si>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</si>
  <si>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</si>
  <si>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</si>
  <si>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</si>
  <si>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</si>
  <si>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</si>
  <si>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</si>
  <si>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</si>
  <si>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</si>
  <si>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</si>
  <si>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</si>
  <si>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</si>
  <si>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</si>
  <si>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</si>
  <si>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</si>
  <si>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</si>
  <si>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</si>
  <si>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</si>
  <si>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</si>
  <si>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</si>
  <si>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</si>
  <si>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</si>
  <si>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</si>
  <si>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</si>
  <si>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</si>
  <si>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</si>
  <si>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</si>
  <si>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</si>
  <si>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</si>
  <si>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</si>
  <si>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</si>
  <si>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</si>
  <si>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</si>
  <si>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</si>
  <si>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</si>
  <si>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</si>
  <si>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</si>
  <si>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</si>
  <si>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</si>
  <si>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</si>
  <si>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</si>
  <si>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</si>
  <si>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</si>
  <si>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</si>
  <si>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</si>
  <si>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</si>
  <si>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</si>
  <si>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</si>
  <si>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</si>
  <si>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</si>
  <si>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</si>
  <si>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</si>
  <si>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</si>
  <si>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</si>
  <si>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</si>
  <si>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</si>
  <si>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</si>
  <si>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</si>
  <si>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</si>
  <si>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</si>
  <si>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</si>
  <si>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</si>
  <si>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</si>
  <si>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</si>
  <si>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</si>
  <si>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</si>
  <si>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</si>
  <si>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</si>
  <si>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</si>
  <si>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</si>
  <si>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</si>
  <si>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</si>
  <si>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</si>
  <si>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</si>
  <si>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</si>
  <si>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</si>
  <si>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</si>
  <si>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</si>
  <si>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</si>
  <si>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</si>
  <si>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</si>
  <si>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</si>
  <si>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</si>
  <si>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</si>
  <si>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</si>
  <si>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</si>
  <si>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</si>
  <si>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</si>
  <si>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</si>
  <si>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</si>
  <si>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</si>
  <si>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</si>
  <si>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</si>
  <si>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</si>
  <si>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</si>
  <si>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</si>
  <si>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</si>
  <si>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</si>
  <si>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</si>
  <si>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</si>
  <si>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</si>
  <si>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</si>
  <si>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</si>
  <si>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</si>
  <si>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</si>
  <si>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</si>
  <si>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</si>
  <si>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</si>
  <si>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</si>
  <si>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</si>
  <si>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</si>
  <si>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</si>
  <si>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</si>
  <si>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</si>
  <si>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</si>
  <si>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</si>
  <si>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</si>
  <si>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</si>
  <si>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</si>
  <si>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</si>
  <si>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</si>
  <si>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</si>
  <si>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</si>
  <si>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</si>
  <si>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</si>
  <si>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</si>
  <si>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</si>
  <si>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</si>
  <si>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</si>
  <si>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</si>
  <si>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</si>
  <si>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</si>
  <si>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</si>
  <si>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</si>
  <si>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</si>
  <si>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</si>
  <si>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</si>
  <si>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</si>
  <si>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</si>
  <si>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</si>
  <si>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</si>
  <si>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</si>
  <si>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</si>
  <si>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</si>
  <si>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</si>
  <si>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</si>
  <si>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</si>
  <si>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</si>
  <si>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</si>
  <si>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</si>
  <si>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</si>
  <si>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</si>
  <si>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</si>
  <si>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</si>
  <si>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</si>
  <si>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</si>
  <si>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</si>
  <si>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</si>
  <si>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</si>
  <si>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</si>
  <si>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</si>
  <si>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</si>
  <si>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</si>
  <si>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</si>
  <si>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</si>
  <si>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</si>
  <si>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</si>
  <si>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</si>
  <si>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</si>
  <si>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</si>
  <si>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</si>
  <si>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</si>
  <si>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</si>
  <si>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</si>
  <si>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</si>
  <si>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</si>
  <si>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</si>
  <si>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</si>
  <si>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</si>
  <si>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</si>
  <si>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</si>
  <si>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</si>
  <si>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</si>
  <si>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</si>
  <si>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</si>
  <si>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</si>
  <si>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</si>
  <si>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</si>
  <si>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</si>
  <si>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</si>
  <si>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</si>
  <si>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</si>
  <si>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</si>
  <si>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</si>
  <si>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</si>
  <si>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</si>
  <si>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</si>
  <si>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</si>
  <si>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</si>
  <si>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</si>
  <si>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</si>
  <si>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</si>
  <si>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</si>
  <si>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</si>
  <si>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</si>
  <si>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</si>
  <si>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</si>
  <si>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</si>
  <si>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</si>
  <si>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</si>
  <si>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</si>
  <si>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</si>
  <si>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</si>
  <si>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</si>
  <si>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</si>
  <si>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</si>
  <si>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</si>
  <si>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</si>
  <si>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</si>
  <si>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</si>
  <si>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</si>
  <si>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</si>
  <si>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</si>
  <si>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</si>
  <si>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</si>
  <si>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</si>
  <si>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</si>
  <si>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</si>
  <si>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</si>
  <si>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</si>
  <si>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</si>
  <si>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</si>
  <si>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</si>
  <si>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</si>
  <si>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</si>
  <si>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</si>
  <si>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</si>
  <si>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</si>
  <si>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</si>
  <si>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</si>
  <si>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</si>
  <si>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</si>
  <si>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</si>
  <si>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</si>
  <si>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</si>
  <si>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</si>
  <si>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</si>
  <si>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</si>
  <si>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</si>
  <si>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</si>
  <si>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</si>
  <si>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</si>
  <si>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</si>
  <si>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</si>
  <si>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</si>
  <si>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</si>
  <si>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</si>
  <si>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</si>
  <si>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</si>
  <si>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</si>
  <si>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</si>
  <si>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</si>
  <si>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</si>
  <si>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</si>
  <si>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</si>
  <si>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</si>
  <si>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</si>
  <si>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</si>
  <si>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</si>
  <si>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</si>
  <si>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</si>
  <si>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</si>
  <si>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</si>
  <si>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</si>
  <si>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</si>
  <si>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</si>
  <si>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</si>
  <si>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</si>
  <si>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</si>
  <si>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</si>
  <si>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</si>
  <si>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</si>
  <si>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</si>
  <si>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</si>
  <si>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</si>
  <si>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</si>
  <si>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</si>
  <si>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</si>
  <si>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</si>
  <si>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</si>
  <si>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</si>
  <si>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</si>
  <si>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</si>
  <si>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</si>
  <si>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</si>
  <si>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</si>
  <si>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</si>
  <si>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</si>
  <si>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</si>
  <si>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</si>
  <si>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</si>
  <si>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</si>
  <si>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</si>
  <si>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</si>
  <si>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</si>
  <si>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</si>
  <si>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</si>
  <si>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</si>
  <si>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</si>
  <si>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</si>
  <si>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</si>
  <si>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</si>
  <si>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</si>
  <si>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</si>
  <si>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</si>
  <si>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</si>
  <si>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</si>
  <si>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</si>
  <si>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</si>
  <si>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</si>
  <si>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</si>
  <si>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</si>
  <si>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</si>
  <si>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</si>
  <si>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</si>
  <si>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</si>
  <si>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</si>
  <si>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</si>
  <si>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</si>
  <si>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</si>
  <si>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</si>
  <si>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</si>
  <si>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</si>
  <si>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</si>
  <si>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</si>
  <si>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</si>
  <si>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</si>
  <si>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</si>
  <si>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</si>
  <si>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</si>
  <si>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</si>
  <si>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</si>
  <si>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</si>
  <si>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</si>
  <si>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</si>
  <si>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</si>
  <si>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</si>
  <si>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</si>
  <si>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</si>
  <si>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</si>
  <si>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</si>
  <si>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</si>
  <si>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</si>
  <si>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</si>
  <si>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</si>
  <si>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</si>
  <si>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</si>
  <si>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</si>
  <si>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</si>
  <si>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</si>
  <si>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</si>
  <si>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</si>
  <si>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</si>
  <si>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</si>
  <si>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</si>
  <si>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</si>
  <si>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</si>
  <si>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</si>
  <si>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</si>
  <si>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</si>
  <si>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</si>
  <si>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</si>
  <si>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</si>
  <si>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</si>
  <si>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</si>
  <si>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</si>
  <si>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</si>
  <si>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</si>
  <si>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</si>
  <si>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</si>
  <si>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</si>
  <si>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</si>
  <si>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</si>
  <si>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</si>
  <si>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</si>
  <si>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</si>
  <si>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</si>
  <si>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</si>
  <si>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</si>
  <si>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</si>
  <si>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</si>
  <si>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</si>
  <si>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</si>
  <si>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</si>
  <si>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</si>
  <si>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</si>
  <si>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</si>
  <si>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</si>
  <si>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</si>
  <si>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</si>
  <si>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</si>
  <si>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</si>
  <si>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</si>
  <si>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</si>
  <si>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</si>
  <si>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</si>
  <si>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</si>
  <si>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</si>
  <si>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</si>
  <si>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</si>
  <si>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</si>
  <si>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</si>
  <si>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</si>
  <si>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</si>
  <si>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</si>
  <si>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</si>
  <si>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</si>
  <si>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</si>
  <si>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</si>
  <si>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</si>
  <si>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</si>
  <si>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</si>
  <si>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</si>
  <si>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</si>
  <si>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</si>
  <si>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</si>
  <si>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</si>
  <si>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</si>
  <si>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</si>
  <si>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</si>
  <si>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</si>
  <si>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</si>
  <si>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</si>
  <si>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</si>
  <si>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</si>
  <si>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</si>
  <si>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</si>
  <si>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</si>
  <si>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</si>
  <si>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</si>
  <si>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</si>
  <si>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</si>
  <si>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</si>
  <si>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</si>
  <si>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</si>
  <si>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</si>
  <si>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</si>
  <si>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</si>
  <si>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</si>
  <si>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</si>
  <si>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</si>
  <si>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</si>
  <si>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</si>
  <si>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</si>
  <si>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</si>
  <si>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</si>
  <si>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</si>
  <si>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</si>
  <si>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</si>
  <si>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</si>
  <si>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</si>
  <si>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</si>
  <si>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</si>
  <si>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</si>
  <si>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</si>
  <si>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</si>
  <si>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</si>
  <si>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</si>
  <si>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</si>
  <si>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</si>
  <si>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</si>
  <si>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</si>
  <si>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</si>
  <si>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</si>
  <si>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</si>
  <si>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</si>
  <si>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</si>
  <si>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</si>
  <si>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</si>
  <si>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</si>
  <si>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</si>
  <si>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</si>
  <si>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</si>
  <si>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</si>
  <si>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</si>
  <si>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</si>
  <si>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</si>
  <si>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</si>
  <si>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</si>
  <si>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</si>
  <si>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</si>
  <si>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</si>
  <si>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</si>
  <si>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</si>
  <si>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</si>
  <si>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</si>
  <si>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</si>
  <si>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</si>
  <si>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</si>
  <si>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</si>
  <si>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</si>
  <si>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</si>
  <si>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</si>
  <si>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</si>
  <si>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</si>
  <si>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</si>
  <si>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</si>
  <si>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</si>
  <si>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</si>
  <si>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</si>
  <si>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</si>
  <si>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</si>
  <si>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</si>
  <si>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</si>
  <si>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</si>
  <si>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</si>
  <si>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</si>
  <si>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</si>
  <si>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</si>
  <si>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</si>
  <si>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</si>
  <si>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</si>
  <si>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</si>
  <si>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</si>
  <si>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</si>
  <si>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</si>
  <si>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</si>
  <si>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</si>
  <si>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</si>
  <si>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</si>
  <si>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</si>
  <si>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</si>
  <si>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</si>
  <si>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</si>
  <si>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</si>
  <si>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</si>
  <si>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</si>
  <si>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</si>
  <si>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</si>
  <si>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</si>
  <si>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</si>
  <si>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</si>
  <si>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</si>
  <si>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</si>
  <si>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</si>
  <si>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</si>
  <si>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</si>
  <si>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</si>
  <si>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</si>
  <si>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</si>
  <si>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</si>
  <si>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</si>
  <si>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</si>
  <si>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</si>
  <si>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</si>
  <si>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</si>
  <si>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</si>
  <si>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</si>
  <si>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</si>
  <si>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</si>
  <si>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</si>
  <si>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</si>
  <si>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</si>
  <si>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</si>
  <si>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</si>
  <si>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</si>
  <si>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</si>
  <si>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</si>
  <si>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</si>
  <si>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</si>
  <si>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</si>
  <si>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</si>
  <si>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</si>
  <si>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</si>
  <si>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</si>
  <si>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</si>
  <si>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</si>
  <si>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</si>
  <si>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</si>
  <si>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</si>
  <si>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</si>
  <si>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</si>
  <si>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</si>
  <si>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</si>
  <si>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</si>
  <si>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</si>
  <si>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</si>
  <si>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</si>
  <si>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</si>
  <si>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</si>
  <si>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</si>
  <si>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</si>
  <si>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</si>
  <si>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</si>
  <si>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</si>
  <si>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</si>
  <si>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</si>
  <si>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</si>
  <si>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</si>
  <si>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</si>
  <si>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</si>
  <si>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</si>
  <si>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</si>
  <si>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</si>
  <si>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</si>
  <si>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</si>
  <si>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</si>
  <si>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</si>
  <si>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</si>
  <si>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</si>
  <si>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</si>
  <si>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</si>
  <si>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</si>
  <si>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</si>
  <si>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</si>
  <si>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</si>
  <si>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</si>
  <si>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</si>
  <si>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</si>
  <si>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</si>
  <si>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</si>
  <si>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</si>
  <si>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</si>
  <si>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</si>
  <si>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</si>
  <si>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</si>
  <si>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</si>
  <si>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</si>
  <si>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</si>
  <si>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</si>
  <si>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</si>
  <si>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</si>
  <si>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</si>
  <si>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</si>
  <si>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</si>
  <si>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</si>
  <si>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</si>
  <si>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</si>
  <si>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</si>
  <si>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</si>
  <si>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</si>
  <si>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</si>
  <si>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</si>
  <si>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</si>
  <si>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</si>
  <si>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</si>
  <si>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</si>
  <si>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</si>
  <si>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</si>
  <si>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</si>
  <si>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</si>
  <si>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</si>
  <si>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</si>
  <si>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</si>
  <si>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</si>
  <si>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</si>
  <si>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</si>
  <si>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</si>
  <si>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</si>
  <si>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</si>
  <si>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</si>
  <si>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</si>
  <si>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</si>
  <si>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</si>
  <si>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</si>
  <si>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</si>
  <si>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</si>
  <si>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</si>
  <si>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</si>
  <si>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</si>
  <si>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</si>
  <si>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</si>
  <si>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</si>
  <si>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</si>
  <si>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</si>
  <si>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</si>
  <si>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</si>
  <si>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</si>
  <si>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</si>
  <si>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</si>
  <si>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</si>
  <si>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</si>
  <si>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</si>
  <si>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</si>
  <si>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</si>
  <si>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</si>
  <si>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</si>
  <si>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</si>
  <si>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</si>
  <si>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</si>
  <si>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</si>
  <si>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</si>
  <si>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</si>
  <si>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</si>
  <si>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</si>
  <si>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</si>
  <si>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</si>
  <si>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</si>
  <si>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</si>
  <si>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</si>
  <si>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</si>
  <si>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</si>
  <si>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</si>
  <si>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</si>
  <si>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</si>
  <si>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</si>
  <si>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</si>
  <si>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</si>
  <si>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</si>
  <si>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</si>
  <si>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</si>
  <si>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</si>
  <si>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</si>
  <si>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</si>
  <si>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</si>
  <si>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</si>
  <si>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</si>
  <si>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</si>
  <si>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</si>
  <si>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</si>
  <si>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</si>
  <si>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</si>
  <si>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</si>
  <si>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</si>
  <si>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</si>
  <si>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</si>
  <si>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</si>
  <si>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</si>
  <si>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</si>
  <si>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</si>
  <si>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</si>
  <si>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</si>
  <si>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</si>
  <si>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</si>
  <si>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</si>
  <si>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</si>
  <si>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</si>
  <si>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</si>
  <si>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</si>
  <si>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</si>
  <si>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</si>
  <si>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</si>
  <si>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</si>
  <si>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</si>
  <si>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</si>
  <si>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</si>
  <si>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</si>
  <si>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</si>
  <si>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</si>
  <si>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</si>
  <si>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</si>
  <si>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</si>
  <si>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</si>
  <si>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</si>
  <si>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</si>
  <si>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</si>
  <si>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</si>
  <si>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</si>
  <si>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</si>
  <si>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</si>
  <si>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</si>
  <si>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</si>
  <si>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</si>
  <si>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</si>
  <si>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</si>
  <si>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</si>
  <si>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</si>
  <si>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</si>
  <si>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</si>
  <si>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</si>
  <si>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</si>
  <si>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</si>
  <si>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</si>
  <si>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</si>
  <si>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</si>
  <si>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</si>
  <si>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</si>
  <si>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</si>
  <si>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</si>
  <si>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</si>
  <si>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</si>
  <si>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</si>
  <si>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</si>
  <si>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</si>
  <si>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</si>
  <si>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</si>
  <si>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</si>
  <si>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</si>
  <si>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</si>
  <si>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</si>
  <si>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</si>
  <si>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</si>
  <si>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</si>
  <si>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</si>
  <si>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</si>
  <si>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</si>
  <si>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</si>
  <si>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</si>
  <si>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</si>
  <si>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</si>
  <si>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</si>
  <si>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</si>
  <si>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</si>
  <si>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</si>
  <si>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</si>
  <si>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</si>
  <si>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</si>
  <si>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</si>
  <si>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</si>
  <si>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</si>
  <si>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</si>
  <si>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</si>
  <si>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</si>
  <si>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</si>
  <si>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</si>
  <si>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</si>
  <si>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</si>
  <si>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</si>
  <si>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</si>
  <si>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</si>
  <si>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</si>
  <si>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</si>
  <si>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</si>
  <si>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</si>
  <si>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</si>
  <si>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</si>
  <si>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</si>
  <si>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</si>
  <si>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</si>
  <si>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</si>
  <si>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</si>
  <si>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</si>
  <si>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</si>
  <si>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</si>
  <si>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</si>
  <si>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</si>
  <si>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</si>
  <si>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</si>
  <si>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</si>
  <si>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</si>
  <si>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</si>
  <si>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</si>
  <si>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</si>
  <si>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</si>
  <si>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</si>
  <si>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</si>
  <si>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</si>
  <si>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</si>
  <si>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</si>
  <si>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</si>
  <si>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</si>
  <si>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</si>
  <si>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</si>
  <si>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</si>
  <si>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</si>
  <si>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</si>
  <si>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</si>
  <si>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</si>
  <si>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</si>
  <si>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</si>
  <si>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</si>
  <si>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</si>
  <si>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</si>
  <si>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</si>
  <si>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</si>
  <si>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</si>
  <si>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</si>
  <si>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</si>
  <si>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</si>
  <si>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</si>
  <si>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</si>
  <si>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</si>
  <si>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</si>
  <si>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</si>
  <si>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</si>
  <si>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</si>
  <si>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</si>
  <si>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</si>
  <si>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</si>
  <si>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</si>
  <si>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</si>
  <si>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</si>
  <si>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</si>
  <si>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</si>
  <si>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</si>
  <si>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</si>
  <si>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</si>
  <si>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</si>
  <si>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</si>
  <si>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</si>
  <si>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</si>
  <si>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</si>
  <si>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</si>
  <si>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</si>
  <si>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</si>
  <si>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</si>
  <si>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</si>
  <si>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</si>
  <si>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</si>
  <si>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</si>
  <si>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</si>
  <si>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</si>
  <si>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</si>
  <si>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</si>
  <si>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</si>
  <si>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</si>
  <si>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</si>
  <si>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</si>
  <si>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</si>
  <si>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</si>
  <si>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</si>
  <si>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</si>
  <si>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</si>
  <si>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</si>
  <si>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</si>
  <si>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</si>
  <si>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</si>
  <si>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</si>
  <si>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</si>
  <si>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</si>
  <si>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</si>
  <si>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</si>
  <si>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</si>
  <si>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</si>
  <si>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</si>
  <si>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</si>
  <si>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</si>
  <si>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</si>
  <si>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</si>
  <si>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</si>
  <si>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</si>
  <si>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</si>
  <si>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</si>
  <si>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</si>
  <si>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</si>
  <si>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</si>
  <si>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</si>
  <si>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</si>
  <si>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</si>
  <si>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</si>
  <si>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</si>
  <si>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</si>
  <si>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</si>
  <si>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</si>
  <si>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</si>
  <si>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</si>
  <si>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</si>
  <si>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</si>
  <si>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</si>
  <si>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</si>
  <si>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</si>
  <si>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</si>
  <si>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</si>
  <si>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</si>
  <si>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</si>
  <si>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</si>
  <si>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</si>
  <si>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</si>
  <si>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</si>
  <si>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</si>
  <si>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</si>
  <si>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</si>
  <si>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</si>
  <si>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</si>
  <si>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</si>
  <si>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</si>
  <si>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</si>
  <si>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</si>
  <si>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</si>
  <si>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</si>
  <si>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</si>
  <si>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</si>
  <si>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</si>
  <si>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</si>
  <si>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</si>
  <si>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</si>
  <si>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</si>
  <si>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</si>
  <si>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</si>
  <si>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</si>
  <si>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</si>
  <si>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</si>
  <si>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</si>
  <si>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</si>
  <si>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</si>
  <si>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</si>
  <si>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</si>
  <si>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</si>
  <si>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</si>
  <si>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</si>
  <si>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</si>
  <si>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</si>
  <si>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</si>
  <si>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</si>
  <si>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</si>
  <si>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</si>
  <si>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</si>
  <si>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</si>
  <si>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</si>
  <si>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</si>
  <si>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</si>
  <si>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</si>
  <si>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</si>
  <si>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</si>
  <si>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</si>
  <si>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</si>
  <si>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</si>
  <si>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</si>
  <si>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</si>
  <si>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</si>
  <si>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</si>
  <si>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</si>
  <si>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</si>
  <si>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</si>
  <si>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</si>
  <si>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</si>
  <si>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</si>
  <si>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</si>
  <si>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</si>
  <si>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</si>
  <si>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</si>
  <si>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</si>
  <si>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</si>
  <si>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</si>
  <si>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</si>
  <si>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</si>
  <si>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</si>
  <si>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</si>
  <si>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</si>
  <si>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</si>
  <si>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</si>
  <si>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</si>
  <si>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</si>
  <si>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</si>
  <si>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</si>
  <si>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</si>
  <si>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</si>
  <si>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</si>
  <si>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</si>
  <si>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</si>
  <si>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</si>
  <si>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</si>
  <si>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</si>
  <si>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</si>
  <si>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</si>
  <si>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</si>
  <si>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</si>
  <si>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</si>
  <si>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</si>
  <si>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</si>
  <si>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</si>
  <si>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</si>
  <si>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</si>
  <si>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</si>
  <si>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</si>
  <si>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</si>
  <si>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</si>
  <si>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</si>
  <si>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</si>
  <si>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</si>
  <si>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</si>
  <si>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</si>
  <si>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</si>
  <si>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</si>
  <si>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</si>
  <si>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</si>
  <si>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</si>
  <si>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</si>
  <si>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</si>
  <si>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</si>
  <si>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</si>
  <si>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</si>
  <si>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</si>
  <si>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</si>
  <si>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</si>
  <si>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</si>
  <si>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</si>
  <si>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</si>
  <si>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</si>
  <si>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</si>
  <si>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</si>
  <si>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</si>
  <si>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</si>
  <si>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</si>
  <si>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</si>
  <si>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</si>
  <si>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</si>
  <si>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</si>
  <si>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</si>
  <si>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</si>
  <si>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</si>
  <si>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</si>
  <si>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</si>
  <si>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</si>
  <si>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</si>
  <si>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</si>
  <si>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</si>
  <si>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</si>
  <si>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</si>
  <si>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</si>
  <si>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</si>
  <si>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</si>
  <si>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</si>
  <si>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</si>
  <si>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</si>
  <si>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</si>
  <si>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</si>
  <si>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</si>
  <si>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</si>
  <si>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</si>
  <si>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</si>
  <si>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</si>
  <si>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</si>
  <si>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</si>
  <si>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</si>
  <si>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</si>
  <si>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</si>
  <si>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</si>
  <si>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</si>
  <si>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</si>
  <si>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</si>
  <si>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</si>
  <si>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</si>
  <si>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</si>
  <si>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</si>
  <si>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</si>
  <si>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</si>
  <si>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</si>
  <si>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</si>
  <si>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</si>
  <si>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</si>
  <si>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</si>
  <si>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</si>
  <si>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</si>
  <si>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</si>
  <si>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</si>
  <si>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</si>
  <si>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</si>
  <si>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</si>
  <si>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</si>
  <si>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</si>
  <si>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</si>
  <si>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</si>
  <si>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</si>
  <si>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</si>
  <si>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</si>
  <si>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</si>
  <si>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</si>
  <si>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</si>
  <si>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</si>
  <si>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</si>
  <si>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</si>
  <si>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</si>
  <si>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</si>
  <si>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</si>
  <si>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</si>
  <si>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</si>
  <si>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</si>
  <si>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</si>
  <si>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</si>
  <si>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</si>
  <si>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</si>
  <si>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</si>
  <si>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</si>
  <si>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</si>
  <si>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</si>
  <si>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</si>
  <si>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</si>
  <si>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</si>
  <si>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</si>
  <si>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</si>
  <si>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</si>
  <si>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</si>
  <si>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</si>
  <si>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</si>
  <si>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</si>
  <si>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</si>
  <si>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</si>
  <si>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</si>
  <si>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</si>
  <si>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</si>
  <si>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</si>
  <si>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</si>
  <si>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</si>
  <si>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</si>
  <si>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</si>
  <si>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</si>
  <si>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</si>
  <si>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</si>
  <si>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</si>
  <si>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</si>
  <si>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</si>
  <si>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</si>
  <si>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</si>
  <si>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</si>
  <si>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</si>
  <si>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</si>
  <si>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</si>
  <si>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</si>
  <si>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</si>
  <si>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</si>
  <si>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</si>
  <si>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</si>
  <si>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</si>
  <si>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</si>
  <si>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</si>
  <si>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</si>
  <si>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</si>
  <si>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</si>
  <si>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</si>
  <si>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</si>
  <si>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</si>
  <si>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</si>
  <si>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</si>
  <si>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</si>
  <si>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</si>
  <si>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</si>
  <si>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</si>
  <si>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</si>
  <si>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</si>
  <si>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</si>
  <si>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</si>
  <si>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</si>
  <si>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</si>
  <si>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</si>
  <si>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</si>
  <si>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</si>
  <si>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</si>
  <si>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</si>
  <si>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</si>
  <si>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</si>
  <si>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</si>
  <si>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</si>
  <si>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</si>
  <si>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</si>
  <si>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</si>
  <si>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</si>
  <si>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</si>
  <si>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</si>
  <si>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</si>
  <si>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</si>
  <si>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</si>
  <si>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</si>
  <si>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</si>
  <si>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</si>
  <si>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</si>
  <si>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</si>
  <si>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</si>
  <si>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</si>
  <si>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</si>
  <si>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</si>
  <si>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</si>
  <si>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</si>
  <si>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</si>
  <si>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</si>
  <si>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</si>
  <si>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</si>
  <si>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</si>
  <si>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</si>
  <si>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</si>
  <si>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</si>
  <si>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</si>
  <si>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</si>
  <si>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</si>
  <si>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</si>
  <si>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</si>
  <si>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</si>
  <si>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</si>
  <si>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</si>
  <si>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</si>
  <si>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</si>
  <si>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</si>
  <si>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</si>
  <si>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</si>
  <si>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</si>
  <si>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</si>
  <si>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</si>
  <si>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</si>
  <si>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</si>
  <si>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</si>
  <si>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</si>
  <si>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</si>
  <si>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</si>
  <si>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</si>
  <si>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</si>
  <si>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</si>
  <si>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</si>
  <si>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</si>
  <si>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</si>
  <si>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</si>
  <si>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</si>
  <si>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</si>
  <si>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</si>
  <si>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</si>
  <si>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</si>
  <si>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</si>
  <si>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</si>
  <si>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</si>
  <si>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</si>
  <si>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</si>
  <si>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</si>
  <si>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</si>
  <si>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</si>
  <si>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</si>
  <si>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</si>
  <si>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</si>
  <si>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</si>
  <si>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</si>
  <si>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</si>
  <si>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</si>
  <si>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</si>
  <si>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</si>
  <si>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</si>
  <si>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</si>
  <si>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</si>
  <si>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</si>
  <si>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</si>
  <si>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</si>
  <si>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</si>
  <si>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</si>
  <si>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</si>
  <si>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</si>
  <si>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</si>
  <si>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</si>
  <si>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</si>
  <si>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</si>
  <si>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</si>
  <si>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</si>
  <si>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</si>
  <si>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</si>
  <si>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</si>
  <si>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</si>
  <si>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</si>
  <si>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</si>
  <si>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</si>
  <si>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</si>
  <si>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</si>
  <si>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</si>
  <si>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</si>
  <si>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</si>
  <si>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</si>
  <si>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</si>
  <si>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</si>
  <si>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</si>
  <si>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</si>
  <si>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</si>
  <si>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</si>
  <si>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</si>
  <si>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</si>
  <si>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</si>
  <si>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</si>
  <si>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</si>
  <si>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</si>
  <si>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</si>
  <si>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</si>
  <si>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</si>
  <si>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</si>
  <si>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</si>
  <si>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</si>
  <si>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</si>
  <si>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</si>
  <si>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</si>
  <si>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</si>
  <si>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</si>
  <si>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</si>
  <si>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</si>
  <si>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</si>
  <si>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</si>
  <si>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</si>
  <si>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</si>
  <si>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</si>
  <si>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</si>
  <si>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</si>
  <si>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</si>
  <si>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</si>
  <si>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</si>
  <si>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</si>
  <si>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</si>
  <si>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</si>
  <si>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</si>
  <si>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</si>
  <si>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</si>
  <si>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</si>
  <si>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</si>
  <si>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</si>
  <si>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</si>
  <si>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</si>
  <si>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</si>
  <si>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</si>
  <si>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</si>
  <si>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</si>
  <si>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</si>
  <si>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</si>
  <si>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</si>
  <si>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</si>
  <si>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</si>
  <si>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</si>
  <si>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</si>
  <si>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</si>
  <si>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</si>
  <si>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</si>
  <si>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</si>
  <si>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</si>
  <si>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</si>
  <si>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</si>
  <si>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</si>
  <si>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</si>
  <si>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</si>
  <si>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</si>
  <si>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</si>
  <si>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</si>
  <si>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</si>
  <si>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</si>
  <si>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</si>
  <si>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</si>
  <si>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</si>
  <si>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</si>
  <si>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</si>
  <si>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</si>
  <si>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</si>
  <si>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</si>
  <si>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</si>
  <si>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</si>
  <si>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</si>
  <si>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</si>
  <si>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</si>
  <si>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</si>
  <si>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</si>
  <si>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</si>
  <si>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</si>
  <si>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</si>
  <si>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</si>
  <si>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</si>
  <si>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</si>
  <si>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</si>
  <si>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</si>
  <si>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</si>
  <si>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</si>
  <si>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</si>
  <si>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</si>
  <si>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</si>
  <si>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</si>
  <si>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</si>
  <si>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</si>
  <si>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</si>
  <si>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</si>
  <si>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</si>
  <si>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</si>
  <si>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</si>
  <si>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</si>
  <si>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</si>
  <si>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</si>
  <si>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</si>
  <si>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</si>
  <si>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</si>
  <si>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</si>
  <si>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</si>
  <si>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</si>
  <si>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</si>
  <si>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</si>
  <si>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</si>
  <si>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</si>
  <si>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</si>
  <si>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</si>
  <si>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</si>
  <si>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</si>
  <si>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</si>
  <si>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</si>
  <si>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</si>
  <si>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</si>
  <si>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</si>
  <si>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</si>
  <si>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</si>
  <si>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</si>
  <si>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</si>
  <si>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</si>
  <si>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</si>
  <si>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</si>
  <si>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</si>
  <si>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</si>
  <si>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</si>
  <si>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</si>
  <si>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</si>
  <si>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</si>
  <si>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</si>
  <si>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</si>
  <si>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</si>
  <si>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</si>
  <si>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</si>
  <si>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</si>
  <si>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</si>
  <si>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</si>
  <si>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</si>
  <si>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</si>
  <si>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</si>
  <si>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</si>
  <si>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</si>
  <si>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</si>
  <si>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</si>
  <si>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</si>
  <si>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</si>
  <si>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</si>
  <si>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</si>
  <si>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</si>
  <si>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</si>
  <si>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</si>
  <si>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</si>
  <si>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</si>
  <si>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</si>
  <si>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</si>
  <si>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</si>
  <si>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</si>
  <si>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</si>
  <si>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</si>
  <si>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</si>
  <si>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</si>
  <si>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</si>
  <si>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</si>
  <si>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</si>
  <si>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</si>
  <si>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</si>
  <si>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</si>
  <si>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</si>
  <si>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</si>
  <si>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</si>
  <si>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</si>
  <si>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</si>
  <si>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</si>
  <si>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</si>
  <si>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</si>
  <si>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</si>
  <si>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</si>
  <si>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</si>
  <si>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</si>
  <si>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</si>
  <si>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</si>
  <si>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</si>
  <si>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</si>
  <si>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</si>
  <si>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</si>
  <si>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</si>
  <si>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</si>
  <si>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</si>
  <si>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</si>
  <si>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</si>
  <si>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</si>
  <si>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</si>
  <si>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</si>
  <si>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</si>
  <si>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</si>
  <si>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</si>
  <si>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</si>
  <si>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</si>
  <si>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</si>
  <si>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</si>
  <si>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</si>
  <si>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</si>
  <si>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</si>
  <si>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</si>
  <si>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</si>
  <si>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</si>
  <si>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</si>
  <si>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</si>
  <si>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</si>
  <si>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</si>
  <si>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</si>
  <si>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</si>
  <si>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</si>
  <si>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</si>
  <si>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</si>
  <si>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</si>
  <si>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</si>
  <si>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</si>
  <si>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</si>
  <si>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</si>
  <si>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</si>
  <si>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</si>
  <si>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</si>
  <si>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</si>
  <si>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</si>
  <si>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</si>
  <si>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</si>
  <si>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</si>
  <si>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</si>
  <si>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</si>
  <si>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</si>
  <si>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</si>
  <si>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</si>
  <si>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</si>
  <si>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</si>
  <si>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</si>
  <si>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</si>
  <si>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</si>
  <si>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</si>
  <si>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</si>
  <si>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</si>
  <si>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</si>
  <si>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</si>
  <si>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</si>
  <si>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</si>
  <si>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</si>
  <si>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</si>
  <si>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</si>
  <si>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</si>
  <si>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</si>
  <si>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</si>
  <si>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</si>
  <si>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</si>
  <si>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</si>
  <si>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</si>
  <si>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</si>
  <si>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</si>
  <si>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</si>
  <si>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</si>
  <si>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</si>
  <si>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</si>
  <si>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</si>
  <si>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</si>
  <si>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</si>
  <si>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</si>
  <si>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</si>
  <si>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</si>
  <si>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</si>
  <si>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</si>
  <si>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</si>
  <si>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</si>
  <si>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</si>
  <si>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</si>
  <si>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</si>
  <si>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</si>
  <si>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</si>
  <si>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</si>
  <si>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</si>
  <si>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</si>
  <si>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</si>
  <si>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</si>
  <si>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</si>
  <si>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</si>
  <si>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</si>
  <si>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</si>
  <si>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</si>
  <si>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</si>
  <si>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</si>
  <si>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</si>
  <si>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</si>
  <si>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</si>
  <si>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</si>
  <si>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</si>
  <si>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</si>
  <si>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</si>
  <si>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</si>
  <si>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</si>
  <si>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</si>
  <si>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</si>
  <si>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</si>
  <si>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</si>
  <si>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</si>
  <si>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</si>
  <si>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</si>
  <si>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</si>
  <si>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</si>
  <si>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</si>
  <si>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</si>
  <si>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</si>
  <si>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</si>
  <si>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</si>
  <si>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</si>
  <si>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</si>
  <si>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</si>
  <si>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</si>
  <si>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</si>
  <si>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</si>
  <si>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</si>
  <si>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</si>
  <si>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</si>
  <si>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</si>
  <si>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</si>
  <si>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</si>
  <si>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</si>
  <si>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</si>
  <si>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</si>
  <si>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</si>
  <si>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</si>
  <si>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</si>
  <si>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</si>
  <si>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</si>
  <si>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</si>
  <si>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</si>
  <si>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</si>
  <si>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</si>
  <si>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</si>
  <si>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</si>
  <si>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</si>
  <si>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</si>
  <si>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</si>
  <si>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</si>
  <si>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</si>
  <si>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</si>
  <si>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</si>
  <si>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</si>
  <si>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</si>
  <si>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</si>
  <si>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</si>
  <si>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</si>
  <si>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</si>
  <si>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</si>
  <si>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</si>
  <si>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</si>
  <si>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</si>
  <si>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</si>
  <si>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</si>
  <si>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</si>
  <si>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</si>
  <si>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</si>
  <si>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</si>
  <si>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</si>
  <si>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</si>
  <si>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</si>
  <si>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</si>
  <si>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</si>
  <si>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</si>
  <si>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</si>
  <si>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</si>
  <si>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</si>
  <si>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</si>
  <si>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</si>
  <si>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</si>
  <si>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</si>
  <si>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</si>
  <si>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</si>
  <si>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</si>
  <si>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</si>
  <si>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</si>
  <si>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</si>
  <si>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</si>
  <si>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</si>
  <si>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</si>
  <si>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</si>
  <si>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</si>
  <si>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</si>
  <si>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</si>
  <si>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</si>
  <si>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</si>
  <si>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</si>
  <si>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</si>
  <si>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</si>
  <si>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</si>
  <si>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</si>
  <si>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</si>
  <si>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</si>
  <si>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</si>
  <si>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</si>
  <si>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</si>
  <si>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</si>
  <si>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</si>
  <si>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</si>
  <si>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</si>
  <si>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</si>
  <si>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</si>
  <si>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</si>
  <si>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</si>
  <si>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</si>
  <si>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</si>
  <si>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</si>
  <si>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</si>
  <si>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</si>
  <si>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</si>
  <si>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</si>
  <si>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</si>
  <si>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</si>
  <si>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</si>
  <si>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</si>
  <si>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</si>
  <si>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</si>
  <si>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</si>
  <si>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</si>
  <si>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</si>
  <si>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</si>
  <si>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</si>
  <si>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</si>
  <si>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</si>
  <si>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</si>
  <si>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</si>
  <si>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</si>
  <si>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</si>
  <si>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</si>
  <si>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</si>
  <si>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</si>
  <si>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</si>
  <si>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</si>
  <si>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</si>
  <si>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</si>
  <si>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</si>
  <si>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</si>
  <si>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</si>
  <si>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</si>
  <si>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</si>
  <si>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</si>
  <si>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</si>
  <si>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</si>
  <si>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</si>
  <si>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</si>
  <si>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</si>
  <si>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</si>
  <si>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</si>
  <si>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</si>
  <si>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</si>
  <si>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</si>
  <si>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</si>
  <si>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</si>
  <si>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</si>
  <si>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</si>
  <si>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</si>
  <si>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</si>
  <si>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</si>
  <si>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</si>
  <si>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</si>
  <si>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</si>
  <si>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</si>
  <si>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</si>
  <si>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</si>
  <si>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</si>
  <si>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</si>
  <si>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</si>
  <si>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</si>
  <si>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</si>
  <si>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</si>
  <si>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</si>
  <si>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</si>
  <si>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</si>
  <si>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</si>
  <si>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</si>
  <si>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</si>
  <si>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</si>
  <si>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</si>
  <si>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</si>
  <si>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</si>
  <si>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</si>
  <si>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</si>
  <si>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</si>
  <si>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</si>
  <si>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</si>
  <si>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</si>
  <si>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</si>
  <si>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</si>
  <si>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</si>
  <si>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</si>
  <si>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</si>
  <si>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</si>
  <si>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</si>
  <si>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</si>
  <si>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</si>
  <si>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</si>
  <si>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</si>
  <si>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</si>
  <si>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</si>
  <si>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</si>
  <si>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</si>
  <si>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</si>
  <si>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</si>
  <si>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</si>
  <si>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</si>
  <si>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</si>
  <si>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</si>
  <si>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</si>
  <si>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</si>
  <si>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</si>
  <si>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</si>
  <si>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</si>
  <si>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</si>
  <si>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</si>
  <si>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</si>
  <si>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</si>
  <si>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</si>
  <si>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</si>
  <si>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</si>
  <si>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</si>
  <si>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</si>
  <si>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</si>
  <si>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</si>
  <si>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</si>
  <si>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</si>
  <si>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</si>
  <si>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</si>
  <si>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</si>
  <si>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</si>
  <si>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</si>
  <si>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</si>
  <si>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</si>
  <si>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</si>
  <si>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</si>
  <si>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</si>
  <si>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</si>
  <si>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</si>
  <si>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</si>
  <si>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</si>
  <si>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</si>
  <si>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</si>
  <si>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</si>
  <si>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</si>
  <si>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</si>
  <si>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</si>
  <si>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</si>
  <si>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</si>
  <si>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</si>
  <si>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</si>
  <si>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</si>
  <si>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</si>
  <si>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</si>
  <si>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</si>
  <si>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</si>
  <si>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</si>
  <si>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</si>
  <si>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</si>
  <si>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</si>
  <si>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</si>
  <si>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</si>
  <si>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</si>
  <si>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</si>
  <si>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</si>
  <si>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</si>
  <si>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</si>
  <si>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</si>
  <si>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</si>
  <si>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</si>
  <si>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</si>
  <si>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</si>
  <si>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</si>
  <si>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</si>
  <si>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</si>
  <si>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</si>
  <si>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</si>
  <si>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</si>
  <si>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</si>
  <si>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</si>
  <si>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</si>
  <si>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</si>
  <si>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</si>
  <si>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</si>
  <si>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</si>
  <si>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</si>
  <si>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</si>
  <si>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</si>
  <si>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</si>
  <si>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</si>
  <si>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</si>
  <si>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</si>
  <si>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</si>
  <si>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</si>
  <si>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</si>
  <si>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</si>
  <si>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</si>
  <si>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</si>
  <si>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</si>
  <si>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</si>
  <si>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</si>
  <si>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</si>
  <si>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</si>
  <si>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</si>
  <si>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</si>
  <si>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</si>
  <si>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</si>
  <si>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</si>
  <si>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</si>
  <si>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</si>
  <si>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</si>
  <si>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</si>
  <si>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</si>
  <si>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</si>
  <si>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</si>
  <si>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</si>
  <si>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</si>
  <si>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</si>
  <si>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</si>
  <si>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</si>
  <si>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</si>
  <si>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</si>
  <si>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</si>
  <si>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</si>
  <si>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</si>
  <si>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</si>
  <si>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</si>
  <si>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</si>
  <si>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</si>
  <si>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</si>
  <si>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</si>
  <si>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</si>
  <si>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</si>
  <si>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</si>
  <si>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</si>
  <si>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</si>
  <si>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</si>
  <si>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</si>
  <si>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</si>
  <si>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</si>
  <si>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</si>
  <si>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</si>
  <si>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</si>
  <si>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</si>
  <si>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</si>
  <si>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</si>
  <si>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</si>
  <si>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</si>
  <si>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</si>
  <si>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</si>
  <si>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</si>
  <si>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</si>
  <si>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</si>
  <si>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</si>
  <si>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</si>
  <si>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</si>
  <si>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</si>
  <si>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</si>
  <si>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</si>
  <si>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</si>
  <si>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</si>
  <si>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</si>
  <si>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</si>
  <si>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</si>
  <si>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</si>
  <si>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</si>
  <si>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</si>
  <si>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</si>
  <si>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</si>
  <si>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</si>
  <si>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</si>
  <si>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</si>
  <si>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</si>
  <si>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</si>
  <si>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</si>
  <si>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</si>
  <si>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</si>
  <si>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</si>
  <si>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</si>
  <si>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</si>
  <si>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</si>
  <si>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</si>
  <si>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</si>
  <si>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</si>
  <si>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</si>
  <si>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</si>
  <si>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</si>
  <si>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</si>
  <si>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</si>
  <si>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</si>
  <si>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</si>
  <si>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</si>
  <si>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</si>
  <si>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</si>
  <si>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</si>
  <si>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</si>
  <si>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</si>
  <si>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</si>
  <si>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</si>
  <si>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</si>
  <si>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</si>
  <si>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</si>
  <si>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</si>
  <si>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</si>
  <si>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</si>
  <si>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</si>
  <si>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</si>
  <si>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</si>
  <si>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</si>
  <si>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</si>
  <si>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</si>
  <si>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</si>
  <si>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</si>
  <si>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</si>
  <si>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</si>
  <si>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</si>
  <si>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</si>
  <si>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</si>
  <si>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</si>
  <si>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</si>
  <si>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</si>
  <si>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</si>
  <si>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</si>
  <si>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</si>
  <si>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</si>
  <si>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</si>
  <si>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</si>
  <si>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</si>
  <si>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</si>
  <si>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</si>
  <si>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</si>
  <si>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</si>
  <si>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</si>
  <si>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</si>
  <si>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</si>
  <si>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</si>
  <si>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</si>
  <si>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</si>
  <si>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</si>
  <si>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</si>
  <si>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</si>
  <si>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</si>
  <si>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</si>
  <si>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</si>
  <si>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</si>
  <si>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</si>
  <si>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</si>
  <si>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</si>
  <si>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</si>
  <si>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</si>
  <si>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</si>
  <si>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</si>
  <si>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</si>
  <si>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</si>
  <si>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</si>
  <si>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</si>
  <si>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</si>
  <si>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</si>
  <si>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</si>
  <si>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</si>
  <si>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</si>
  <si>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</si>
  <si>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</si>
  <si>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</si>
  <si>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</si>
  <si>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</si>
  <si>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</si>
  <si>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</si>
  <si>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</si>
  <si>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</si>
  <si>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</si>
  <si>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</si>
  <si>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</si>
  <si>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</si>
  <si>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</si>
  <si>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</si>
  <si>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</si>
  <si>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</si>
  <si>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</si>
  <si>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</si>
  <si>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</si>
  <si>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</si>
  <si>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</si>
  <si>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</si>
  <si>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</si>
  <si>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</si>
  <si>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</si>
  <si>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</si>
  <si>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</si>
  <si>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</si>
  <si>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</si>
  <si>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</si>
  <si>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</si>
  <si>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</si>
  <si>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</si>
  <si>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</si>
  <si>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</si>
  <si>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</si>
  <si>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</si>
  <si>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</si>
  <si>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</si>
  <si>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</si>
  <si>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</si>
  <si>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</si>
  <si>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</si>
  <si>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</si>
  <si>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</si>
  <si>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</si>
  <si>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</si>
  <si>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</si>
  <si>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</si>
  <si>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</si>
  <si>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</si>
  <si>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</si>
  <si>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</si>
  <si>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</si>
  <si>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</si>
  <si>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</si>
  <si>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</si>
  <si>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</si>
  <si>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</si>
  <si>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</si>
  <si>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</si>
  <si>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</si>
  <si>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</si>
  <si>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</si>
  <si>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</si>
  <si>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</si>
  <si>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</si>
  <si>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</si>
  <si>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</si>
  <si>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</si>
  <si>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</si>
  <si>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</si>
  <si>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</si>
  <si>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</si>
  <si>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</si>
  <si>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</si>
  <si>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</si>
  <si>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</si>
  <si>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</si>
  <si>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</si>
  <si>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</si>
  <si>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</si>
  <si>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</si>
  <si>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</si>
  <si>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</si>
  <si>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</si>
  <si>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</si>
  <si>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</si>
  <si>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</si>
  <si>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</si>
  <si>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</si>
  <si>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</si>
  <si>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</si>
  <si>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</si>
  <si>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</si>
  <si>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</si>
  <si>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</si>
  <si>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</si>
  <si>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</si>
  <si>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</si>
  <si>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</si>
  <si>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</si>
  <si>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</si>
  <si>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</si>
  <si>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</si>
  <si>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</si>
  <si>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</si>
  <si>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</si>
  <si>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</si>
  <si>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</si>
  <si>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</si>
  <si>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</si>
  <si>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</si>
  <si>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</si>
  <si>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</si>
  <si>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</si>
  <si>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</si>
  <si>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</si>
  <si>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</si>
  <si>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</si>
  <si>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</si>
  <si>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</si>
  <si>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</si>
  <si>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</si>
  <si>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</si>
  <si>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</si>
  <si>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</si>
  <si>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</si>
  <si>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</si>
  <si>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</si>
  <si>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</si>
  <si>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</si>
  <si>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</si>
  <si>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</si>
  <si>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</si>
  <si>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</si>
  <si>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</si>
  <si>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</si>
  <si>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</si>
  <si>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</si>
  <si>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</si>
  <si>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</si>
  <si>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</si>
  <si>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</si>
  <si>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</si>
  <si>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</si>
  <si>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</si>
  <si>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</si>
  <si>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</si>
  <si>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</si>
  <si>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</si>
  <si>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</si>
  <si>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</si>
  <si>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</si>
  <si>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</si>
  <si>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</si>
  <si>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</si>
  <si>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</si>
  <si>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</si>
  <si>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</si>
  <si>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</si>
  <si>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</si>
  <si>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</si>
  <si>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</si>
  <si>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</si>
  <si>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</si>
  <si>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</si>
  <si>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</si>
  <si>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</si>
  <si>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</si>
  <si>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</si>
  <si>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</si>
  <si>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</si>
  <si>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</si>
  <si>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</si>
  <si>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</si>
  <si>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</si>
  <si>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</si>
  <si>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</si>
  <si>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</si>
  <si>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</si>
  <si>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</si>
  <si>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</si>
  <si>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</si>
  <si>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</si>
  <si>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</si>
  <si>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</si>
  <si>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</si>
  <si>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</si>
  <si>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</si>
  <si>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</si>
  <si>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</si>
  <si>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</si>
  <si>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</si>
  <si>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</si>
  <si>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</si>
  <si>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</si>
  <si>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</si>
  <si>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</si>
  <si>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</si>
  <si>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</si>
  <si>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</si>
  <si>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</si>
  <si>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</si>
  <si>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</si>
  <si>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</si>
  <si>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</si>
  <si>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</si>
  <si>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</si>
  <si>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</si>
  <si>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</si>
  <si>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</si>
  <si>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</si>
  <si>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</si>
  <si>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</si>
  <si>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</si>
  <si>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</si>
  <si>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</si>
  <si>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</si>
  <si>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</si>
  <si>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</si>
  <si>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</si>
  <si>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</si>
  <si>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</si>
  <si>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</si>
  <si>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</si>
  <si>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</si>
  <si>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</si>
  <si>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</si>
  <si>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</si>
  <si>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</si>
  <si>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</si>
  <si>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</si>
  <si>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</si>
  <si>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</si>
  <si>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</si>
  <si>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</si>
  <si>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</si>
  <si>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</si>
  <si>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</si>
  <si>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</si>
  <si>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</si>
  <si>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</si>
  <si>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</si>
  <si>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</si>
  <si>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</si>
  <si>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</si>
  <si>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</si>
  <si>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</si>
  <si>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</si>
  <si>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</si>
  <si>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</si>
  <si>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</si>
  <si>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</si>
  <si>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</si>
  <si>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</si>
  <si>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</si>
  <si>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</si>
  <si>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</si>
  <si>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</si>
  <si>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</si>
  <si>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</si>
  <si>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</si>
  <si>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</si>
  <si>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</si>
  <si>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</si>
  <si>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</si>
  <si>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</si>
  <si>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</si>
  <si>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</si>
  <si>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</si>
  <si>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</si>
  <si>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</si>
  <si>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</si>
  <si>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</si>
  <si>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</si>
  <si>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</si>
  <si>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</si>
  <si>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</si>
  <si>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</si>
  <si>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</si>
  <si>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</si>
  <si>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</si>
  <si>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</si>
  <si>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</si>
  <si>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</si>
  <si>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</si>
  <si>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</si>
  <si>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</si>
  <si>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</si>
  <si>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</si>
  <si>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</si>
  <si>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</si>
  <si>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</si>
  <si>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</si>
  <si>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</si>
  <si>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</si>
  <si>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</si>
  <si>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</si>
  <si>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</si>
  <si>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</si>
  <si>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</si>
  <si>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</si>
  <si>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</si>
  <si>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</si>
  <si>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</si>
  <si>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</si>
  <si>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</si>
  <si>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</si>
  <si>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</si>
  <si>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</si>
  <si>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</si>
  <si>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</si>
  <si>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</si>
  <si>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</si>
  <si>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</si>
  <si>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</si>
  <si>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</si>
  <si>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</si>
  <si>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</si>
  <si>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</si>
  <si>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</si>
  <si>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</si>
  <si>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</si>
  <si>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</si>
  <si>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</si>
  <si>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</si>
  <si>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</si>
  <si>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</si>
  <si>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</si>
  <si>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</si>
  <si>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</si>
  <si>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</si>
  <si>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</si>
  <si>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</si>
  <si>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</si>
  <si>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</si>
  <si>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</si>
  <si>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</si>
  <si>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</si>
  <si>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</si>
  <si>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</si>
  <si>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</si>
  <si>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</si>
  <si>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</si>
  <si>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</si>
  <si>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</si>
  <si>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</si>
  <si>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</si>
  <si>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</si>
  <si>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</si>
  <si>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</si>
  <si>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</si>
  <si>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</si>
  <si>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</si>
  <si>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</si>
  <si>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</si>
  <si>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</si>
  <si>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</si>
  <si>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</si>
  <si>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</si>
  <si>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</si>
  <si>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</si>
  <si>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</si>
  <si>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</si>
  <si>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</si>
  <si>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</si>
  <si>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</si>
  <si>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</si>
  <si>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</si>
  <si>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</si>
  <si>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</si>
  <si>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</si>
  <si>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</si>
  <si>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</si>
  <si>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</si>
  <si>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</si>
  <si>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</si>
  <si>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</si>
  <si>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</si>
  <si>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</si>
  <si>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</si>
  <si>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</si>
  <si>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</si>
  <si>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</si>
  <si>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</si>
  <si>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</si>
  <si>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</si>
  <si>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</si>
  <si>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</si>
  <si>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</si>
  <si>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</si>
  <si>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</si>
  <si>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</si>
  <si>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</si>
  <si>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</si>
  <si>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</si>
  <si>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</si>
  <si>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</si>
  <si>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</si>
  <si>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</si>
  <si>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</si>
  <si>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</si>
  <si>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</si>
  <si>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</si>
  <si>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</si>
  <si>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</si>
  <si>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</si>
  <si>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</si>
  <si>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</si>
  <si>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</si>
  <si>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</si>
  <si>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</si>
  <si>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</si>
  <si>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</si>
  <si>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</si>
  <si>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</si>
  <si>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</si>
  <si>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</si>
  <si>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</si>
  <si>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</si>
  <si>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</si>
  <si>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</si>
  <si>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</si>
  <si>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</si>
  <si>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</si>
  <si>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</si>
  <si>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</si>
  <si>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</si>
  <si>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</si>
  <si>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</si>
  <si>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</si>
  <si>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</si>
  <si>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</si>
  <si>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</si>
  <si>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</si>
  <si>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</si>
  <si>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</si>
  <si>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</si>
  <si>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</si>
  <si>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</si>
  <si>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</si>
  <si>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</si>
  <si>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</si>
  <si>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</si>
  <si>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</si>
  <si>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</si>
  <si>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</si>
  <si>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</si>
  <si>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</si>
  <si>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</si>
  <si>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</si>
  <si>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</si>
  <si>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</si>
  <si>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</si>
  <si>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</si>
  <si>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</si>
  <si>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</si>
  <si>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</si>
  <si>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</si>
  <si>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</si>
  <si>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</si>
  <si>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</si>
  <si>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</si>
  <si>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</si>
  <si>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</si>
  <si>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</si>
  <si>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</si>
  <si>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</si>
  <si>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</si>
  <si>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</si>
  <si>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</si>
  <si>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</si>
  <si>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</si>
  <si>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</si>
  <si>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</si>
  <si>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</si>
  <si>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</si>
  <si>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</si>
  <si>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</si>
  <si>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</si>
  <si>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</si>
  <si>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</si>
  <si>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</si>
  <si>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</si>
  <si>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</si>
  <si>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</si>
  <si>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</si>
  <si>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</si>
  <si>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</si>
  <si>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</si>
  <si>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</si>
  <si>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</si>
  <si>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</si>
  <si>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</si>
  <si>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</si>
  <si>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</si>
  <si>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</si>
  <si>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</si>
  <si>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</si>
  <si>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</si>
  <si>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</si>
  <si>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</si>
  <si>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</si>
  <si>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</si>
  <si>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</si>
  <si>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</si>
  <si>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</si>
  <si>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</si>
  <si>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</si>
  <si>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</si>
  <si>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</si>
  <si>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</si>
  <si>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</si>
  <si>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</si>
  <si>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</si>
  <si>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</si>
  <si>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</si>
  <si>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</si>
  <si>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</si>
  <si>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</si>
  <si>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</si>
  <si>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</si>
  <si>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</si>
  <si>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</si>
  <si>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</si>
  <si>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</si>
  <si>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</si>
  <si>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</si>
  <si>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</si>
  <si>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</si>
  <si>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</si>
  <si>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</si>
  <si>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</si>
  <si>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</si>
  <si>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</si>
  <si>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</si>
  <si>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</si>
  <si>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</si>
  <si>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</si>
  <si>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</si>
  <si>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</si>
  <si>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</si>
  <si>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</si>
  <si>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</si>
  <si>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</si>
  <si>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</si>
  <si>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</si>
  <si>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</si>
  <si>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</si>
  <si>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</si>
  <si>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</si>
  <si>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</si>
  <si>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</si>
  <si>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</si>
  <si>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</si>
  <si>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</si>
  <si>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</si>
  <si>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</si>
  <si>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</si>
  <si>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</si>
  <si>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</si>
  <si>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</si>
  <si>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</si>
  <si>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</si>
  <si>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</si>
  <si>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</si>
  <si>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</si>
  <si>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</si>
  <si>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</si>
  <si>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</si>
  <si>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</si>
  <si>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</si>
  <si>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</si>
  <si>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</si>
  <si>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</si>
  <si>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</si>
  <si>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</si>
  <si>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</si>
  <si>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</si>
  <si>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</si>
  <si>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</si>
  <si>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</si>
  <si>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</si>
  <si>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</si>
  <si>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</si>
  <si>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</si>
  <si>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</si>
  <si>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</si>
  <si>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</si>
  <si>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</si>
  <si>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</si>
  <si>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</si>
  <si>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</si>
  <si>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</si>
  <si>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</si>
  <si>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</si>
  <si>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</si>
  <si>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</si>
  <si>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</si>
  <si>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</si>
  <si>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</si>
  <si>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</si>
  <si>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</si>
  <si>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</si>
  <si>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</si>
  <si>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</si>
  <si>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</si>
  <si>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</si>
  <si>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</si>
  <si>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</si>
  <si>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</si>
  <si>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</si>
  <si>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</si>
  <si>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</si>
  <si>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</si>
  <si>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</si>
  <si>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</si>
  <si>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</si>
  <si>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</si>
  <si>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</si>
  <si>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</si>
  <si>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</si>
  <si>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</si>
  <si>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</si>
  <si>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</si>
  <si>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</si>
  <si>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</si>
  <si>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</si>
  <si>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</si>
  <si>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</si>
  <si>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</si>
  <si>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</si>
  <si>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</si>
  <si>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</si>
  <si>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</si>
  <si>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</si>
  <si>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</si>
  <si>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</si>
  <si>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</si>
  <si>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</si>
  <si>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</si>
  <si>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</si>
  <si>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</si>
  <si>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</si>
  <si>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</si>
  <si>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</si>
  <si>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</si>
  <si>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</si>
  <si>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</si>
  <si>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</si>
  <si>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</si>
  <si>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</si>
  <si>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</si>
  <si>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</si>
  <si>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</si>
  <si>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</si>
  <si>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</si>
  <si>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</si>
  <si>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</si>
  <si>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</si>
  <si>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</si>
  <si>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</si>
  <si>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</si>
  <si>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</si>
  <si>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</si>
  <si>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</si>
  <si>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</si>
  <si>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</si>
  <si>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</si>
  <si>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</si>
  <si>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</si>
  <si>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</si>
  <si>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</si>
  <si>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</si>
  <si>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</si>
  <si>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</si>
  <si>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</si>
  <si>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</si>
  <si>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</si>
  <si>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</si>
  <si>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</si>
  <si>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</si>
  <si>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</si>
  <si>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</si>
  <si>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</si>
  <si>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</si>
  <si>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</si>
  <si>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</si>
  <si>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</si>
  <si>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</si>
  <si>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</si>
  <si>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</si>
  <si>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</si>
  <si>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</si>
  <si>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</si>
  <si>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</si>
  <si>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</si>
  <si>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</si>
  <si>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</si>
  <si>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</si>
  <si>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</si>
  <si>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</si>
  <si>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</si>
  <si>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</si>
  <si>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</si>
  <si>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</si>
  <si>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</si>
  <si>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</si>
  <si>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</si>
  <si>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</si>
  <si>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</si>
  <si>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</si>
  <si>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</si>
  <si>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</si>
  <si>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</si>
  <si>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</si>
  <si>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</si>
  <si>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</si>
  <si>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</si>
  <si>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</si>
  <si>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</si>
  <si>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</si>
  <si>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</si>
  <si>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</si>
  <si>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</si>
  <si>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</si>
  <si>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</si>
  <si>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</si>
  <si>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</si>
  <si>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</si>
  <si>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</si>
  <si>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</si>
  <si>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</si>
  <si>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</si>
  <si>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</si>
  <si>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</si>
  <si>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</si>
  <si>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</si>
  <si>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</si>
  <si>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</si>
  <si>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</si>
  <si>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</si>
  <si>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</si>
  <si>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</si>
  <si>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</si>
  <si>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</si>
  <si>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</si>
  <si>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</si>
  <si>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</si>
  <si>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</si>
  <si>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</si>
  <si>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</si>
  <si>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</si>
  <si>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</si>
  <si>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</si>
  <si>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</si>
  <si>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</si>
  <si>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</si>
  <si>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</si>
  <si>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</si>
  <si>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</si>
  <si>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</si>
  <si>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</si>
  <si>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</si>
  <si>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</si>
  <si>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</si>
  <si>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</si>
  <si>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</si>
  <si>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</si>
  <si>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</si>
  <si>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</si>
  <si>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</si>
  <si>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</si>
  <si>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</si>
  <si>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</si>
  <si>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</si>
  <si>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</si>
  <si>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</si>
  <si>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</si>
  <si>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</si>
  <si>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</si>
  <si>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</si>
  <si>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</si>
  <si>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</si>
  <si>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</si>
  <si>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</si>
  <si>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</si>
  <si>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</si>
  <si>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</si>
  <si>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</si>
  <si>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</si>
  <si>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</si>
  <si>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</si>
  <si>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</si>
  <si>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</si>
  <si>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</si>
  <si>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</si>
  <si>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</si>
  <si>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</si>
  <si>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</si>
  <si>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</si>
  <si>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</si>
  <si>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</si>
  <si>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</si>
  <si>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</si>
  <si>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</si>
  <si>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</si>
  <si>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</si>
  <si>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</si>
  <si>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</si>
  <si>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</si>
  <si>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</si>
  <si>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</si>
  <si>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</si>
  <si>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</si>
  <si>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</si>
  <si>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</si>
  <si>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</si>
  <si>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</si>
  <si>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</si>
  <si>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</si>
  <si>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</si>
  <si>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</si>
  <si>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</si>
  <si>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</si>
  <si>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</si>
  <si>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</si>
  <si>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</si>
  <si>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</si>
  <si>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</si>
  <si>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</si>
  <si>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</si>
  <si>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</si>
  <si>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</si>
  <si>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</si>
  <si>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</si>
  <si>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</si>
  <si>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</si>
  <si>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</si>
  <si>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</si>
  <si>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</si>
  <si>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</si>
  <si>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</si>
  <si>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</si>
  <si>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</si>
  <si>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</si>
  <si>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</si>
  <si>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</si>
  <si>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</si>
  <si>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</si>
  <si>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</si>
  <si>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</si>
  <si>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</si>
  <si>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</si>
  <si>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</si>
  <si>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</si>
  <si>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</si>
  <si>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</si>
  <si>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</si>
  <si>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</si>
  <si>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</si>
  <si>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</si>
  <si>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</si>
  <si>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</si>
  <si>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</si>
  <si>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</si>
  <si>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</si>
  <si>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</si>
  <si>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</si>
  <si>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</si>
  <si>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</si>
  <si>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</si>
  <si>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</si>
  <si>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</si>
  <si>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</si>
  <si>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</si>
  <si>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</si>
  <si>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</si>
  <si>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</si>
  <si>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</si>
  <si>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</si>
  <si>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</si>
  <si>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</si>
  <si>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</si>
  <si>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</si>
  <si>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</si>
  <si>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</si>
  <si>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</si>
  <si>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</si>
  <si>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</si>
  <si>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</si>
  <si>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</si>
  <si>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</si>
  <si>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</si>
  <si>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</si>
  <si>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</si>
  <si>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</si>
  <si>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</si>
  <si>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</si>
  <si>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</si>
  <si>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</si>
  <si>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</si>
  <si>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</si>
  <si>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</si>
  <si>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</si>
  <si>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</si>
  <si>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</si>
  <si>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</si>
  <si>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</si>
  <si>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</si>
  <si>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</si>
  <si>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</si>
  <si>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</si>
  <si>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</si>
  <si>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</si>
  <si>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</si>
  <si>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</si>
  <si>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</si>
  <si>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</si>
  <si>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</si>
  <si>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</si>
  <si>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</si>
  <si>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</si>
  <si>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</si>
  <si>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</si>
  <si>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</si>
  <si>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</si>
  <si>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</si>
  <si>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</si>
  <si>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</si>
  <si>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</si>
  <si>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</si>
  <si>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</si>
  <si>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</si>
  <si>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</si>
  <si>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</si>
  <si>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</si>
  <si>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</si>
  <si>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</si>
  <si>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</si>
  <si>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</si>
  <si>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</si>
  <si>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</si>
  <si>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</si>
  <si>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</si>
  <si>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</si>
  <si>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</si>
  <si>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</si>
  <si>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</si>
  <si>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</si>
  <si>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</si>
  <si>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</si>
  <si>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</si>
  <si>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</si>
  <si>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</si>
  <si>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</si>
  <si>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</si>
  <si>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</si>
  <si>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</si>
  <si>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</si>
  <si>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</si>
  <si>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</si>
  <si>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</si>
  <si>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</si>
  <si>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</si>
  <si>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</si>
  <si>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</si>
  <si>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</si>
  <si>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</si>
  <si>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</si>
  <si>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</si>
  <si>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</si>
  <si>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</si>
  <si>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</si>
  <si>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</si>
  <si>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</si>
  <si>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</si>
  <si>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</si>
  <si>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</si>
  <si>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</si>
  <si>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</si>
  <si>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</si>
  <si>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</si>
  <si>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</si>
  <si>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</si>
  <si>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</si>
  <si>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</si>
  <si>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</si>
  <si>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</si>
  <si>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</si>
  <si>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</si>
  <si>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</si>
  <si>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</si>
  <si>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</si>
  <si>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</si>
  <si>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</si>
  <si>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</si>
  <si>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</si>
  <si>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</si>
  <si>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</si>
  <si>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</si>
  <si>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</si>
  <si>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</si>
  <si>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</si>
  <si>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</si>
  <si>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</si>
  <si>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</si>
  <si>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</si>
  <si>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</si>
  <si>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</si>
  <si>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</si>
  <si>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</si>
  <si>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</si>
  <si>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</si>
  <si>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</si>
  <si>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</si>
  <si>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</si>
  <si>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</si>
  <si>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</si>
  <si>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</si>
  <si>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</si>
  <si>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</si>
  <si>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</si>
  <si>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</si>
  <si>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</si>
  <si>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</si>
  <si>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</si>
  <si>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</si>
  <si>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</si>
  <si>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</si>
  <si>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</si>
  <si>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</si>
  <si>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</si>
  <si>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</si>
  <si>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</si>
  <si>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</si>
  <si>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</si>
  <si>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</si>
  <si>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</si>
  <si>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</si>
  <si>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</si>
  <si>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</si>
  <si>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</si>
  <si>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</si>
  <si>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</si>
  <si>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</si>
  <si>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</si>
  <si>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</si>
  <si>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</si>
  <si>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</si>
  <si>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</si>
  <si>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</si>
  <si>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</si>
  <si>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</si>
  <si>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</si>
  <si>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</si>
  <si>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</si>
  <si>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</si>
  <si>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</si>
  <si>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</si>
  <si>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</si>
  <si>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</si>
  <si>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</si>
  <si>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</si>
  <si>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</si>
  <si>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</si>
  <si>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</si>
  <si>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</si>
  <si>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</si>
  <si>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</si>
  <si>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</si>
  <si>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</si>
  <si>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</si>
  <si>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</si>
  <si>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</si>
  <si>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</si>
  <si>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</si>
  <si>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</si>
  <si>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</si>
  <si>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</si>
  <si>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</si>
  <si>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</si>
  <si>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</si>
  <si>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</si>
  <si>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</si>
  <si>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</si>
  <si>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</si>
  <si>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</si>
  <si>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</si>
  <si>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</si>
  <si>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</si>
  <si>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</si>
  <si>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</si>
  <si>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</si>
  <si>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</si>
  <si>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</si>
  <si>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</si>
  <si>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</si>
  <si>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</si>
  <si>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</si>
  <si>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</si>
  <si>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</si>
  <si>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</si>
  <si>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</si>
  <si>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</si>
  <si>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</si>
  <si>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</si>
  <si>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</si>
  <si>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</si>
  <si>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</si>
  <si>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</si>
  <si>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</si>
  <si>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</si>
  <si>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</si>
  <si>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</si>
  <si>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</si>
  <si>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</si>
  <si>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</si>
  <si>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</si>
  <si>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</si>
  <si>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</si>
  <si>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</si>
  <si>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</si>
  <si>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</si>
  <si>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</si>
  <si>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</si>
  <si>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</si>
  <si>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</si>
  <si>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</si>
  <si>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</si>
  <si>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</si>
  <si>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</si>
  <si>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</si>
  <si>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</si>
  <si>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</si>
  <si>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</si>
  <si>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</si>
  <si>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</si>
  <si>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</si>
  <si>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</si>
  <si>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</si>
  <si>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</si>
  <si>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</si>
  <si>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</si>
  <si>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</si>
  <si>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</si>
  <si>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</si>
  <si>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</si>
  <si>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</si>
  <si>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</si>
  <si>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</si>
  <si>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</si>
  <si>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</si>
  <si>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</si>
  <si>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</si>
  <si>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</si>
  <si>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</si>
  <si>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</si>
  <si>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</si>
  <si>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</si>
  <si>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</si>
  <si>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</si>
  <si>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</si>
  <si>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</si>
  <si>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</si>
  <si>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</si>
  <si>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</si>
  <si>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</si>
  <si>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</si>
  <si>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</si>
  <si>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</si>
  <si>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</si>
  <si>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</si>
  <si>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</si>
  <si>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</si>
  <si>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</si>
  <si>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</si>
  <si>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</si>
  <si>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</si>
  <si>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</si>
  <si>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</si>
  <si>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</si>
  <si>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</si>
  <si>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</si>
  <si>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</si>
  <si>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</si>
  <si>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</si>
  <si>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</si>
  <si>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</si>
  <si>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</si>
  <si>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</si>
  <si>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</si>
  <si>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</si>
  <si>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</si>
  <si>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</si>
  <si>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</si>
  <si>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</si>
  <si>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</si>
  <si>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</si>
  <si>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</si>
  <si>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</si>
  <si>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</si>
  <si>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</si>
  <si>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</si>
  <si>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</si>
  <si>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</si>
  <si>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</si>
  <si>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</si>
  <si>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</si>
  <si>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</si>
  <si>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</si>
  <si>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</si>
  <si>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</si>
  <si>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</si>
  <si>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</si>
  <si>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</si>
  <si>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</si>
  <si>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</si>
  <si>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</si>
  <si>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</si>
  <si>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</si>
  <si>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</si>
  <si>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</si>
  <si>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</si>
  <si>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</si>
  <si>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</si>
  <si>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</si>
  <si>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</si>
  <si>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</si>
  <si>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</si>
  <si>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</si>
  <si>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</si>
  <si>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</si>
  <si>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</si>
  <si>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</si>
  <si>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</si>
  <si>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</si>
  <si>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</si>
  <si>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</si>
  <si>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</si>
  <si>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</si>
  <si>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</si>
  <si>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</si>
  <si>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</si>
  <si>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</si>
  <si>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</si>
  <si>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</si>
  <si>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</si>
  <si>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</si>
  <si>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</si>
  <si>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</si>
  <si>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</si>
  <si>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</si>
  <si>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</si>
  <si>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</si>
  <si>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</si>
  <si>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</si>
  <si>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</si>
  <si>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</si>
  <si>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</si>
  <si>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</si>
  <si>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</si>
  <si>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</si>
  <si>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</si>
  <si>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</si>
  <si>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</si>
  <si>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</si>
  <si>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</si>
  <si>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</si>
  <si>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</si>
  <si>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</si>
  <si>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</si>
  <si>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</si>
  <si>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</si>
  <si>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</si>
  <si>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</si>
  <si>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</si>
  <si>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</si>
  <si>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</si>
  <si>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</si>
  <si>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</si>
  <si>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</si>
  <si>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</si>
  <si>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</si>
  <si>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</si>
  <si>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</si>
  <si>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</si>
  <si>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</si>
  <si>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</si>
  <si>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</si>
  <si>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</si>
  <si>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</si>
  <si>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</si>
  <si>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</si>
  <si>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</si>
  <si>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</si>
  <si>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</si>
  <si>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</si>
  <si>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</si>
  <si>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</si>
  <si>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</si>
  <si>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</si>
  <si>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</si>
  <si>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</si>
  <si>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</si>
  <si>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</si>
  <si>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</si>
  <si>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</si>
  <si>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</si>
  <si>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</si>
  <si>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</si>
  <si>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</si>
  <si>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</si>
  <si>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</si>
  <si>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</si>
  <si>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</si>
  <si>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</si>
  <si>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</si>
  <si>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</si>
  <si>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</si>
  <si>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</si>
  <si>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</si>
  <si>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</si>
  <si>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</si>
  <si>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</si>
  <si>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</si>
  <si>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</si>
  <si>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</si>
  <si>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</si>
  <si>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</si>
  <si>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</si>
  <si>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</si>
  <si>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</si>
  <si>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</si>
  <si>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</si>
  <si>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</si>
  <si>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</si>
  <si>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</si>
  <si>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</si>
  <si>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</si>
  <si>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</si>
  <si>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</si>
  <si>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</si>
  <si>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</si>
  <si>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</si>
  <si>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</si>
  <si>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</si>
  <si>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</si>
  <si>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</si>
  <si>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</si>
  <si>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</si>
  <si>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</si>
  <si>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</si>
  <si>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</si>
  <si>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</si>
  <si>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</si>
  <si>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</si>
  <si>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</si>
  <si>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</si>
  <si>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</si>
  <si>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</si>
  <si>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</si>
  <si>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</si>
  <si>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</si>
  <si>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</si>
  <si>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</si>
  <si>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</si>
  <si>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</si>
  <si>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</si>
  <si>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</si>
  <si>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</si>
  <si>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</si>
  <si>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</si>
  <si>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</si>
  <si>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</si>
  <si>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</si>
  <si>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</si>
  <si>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</si>
  <si>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</si>
  <si>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</si>
  <si>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</si>
  <si>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</si>
  <si>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</si>
  <si>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</si>
  <si>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</si>
  <si>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</si>
  <si>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</si>
  <si>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</si>
  <si>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</si>
  <si>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</si>
  <si>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</si>
  <si>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</si>
  <si>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</si>
  <si>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</si>
  <si>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</si>
  <si>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</si>
  <si>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</si>
  <si>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</si>
  <si>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</si>
  <si>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</si>
  <si>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</si>
  <si>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</si>
  <si>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</si>
  <si>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</si>
  <si>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</si>
  <si>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</si>
  <si>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</si>
  <si>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</si>
  <si>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</si>
  <si>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</si>
  <si>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</si>
  <si>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</si>
  <si>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</si>
  <si>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</si>
  <si>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</si>
  <si>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</si>
  <si>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</si>
  <si>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</si>
  <si>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</si>
  <si>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</si>
  <si>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</si>
  <si>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</si>
  <si>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</si>
  <si>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</si>
  <si>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</si>
  <si>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</si>
  <si>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</si>
  <si>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</si>
  <si>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</si>
  <si>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</si>
  <si>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</si>
  <si>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</si>
  <si>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</si>
  <si>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</si>
  <si>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</si>
  <si>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</si>
  <si>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</si>
  <si>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</si>
  <si>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</si>
  <si>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</si>
  <si>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</si>
  <si>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</si>
  <si>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</si>
  <si>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</si>
  <si>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</si>
  <si>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</si>
  <si>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</si>
  <si>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</si>
  <si>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</si>
  <si>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</si>
  <si>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</si>
  <si>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</si>
  <si>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</si>
  <si>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</si>
  <si>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</si>
  <si>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</si>
  <si>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</si>
  <si>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</si>
  <si>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</si>
  <si>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</si>
  <si>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</si>
  <si>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</si>
  <si>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</si>
  <si>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</si>
  <si>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</si>
  <si>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</si>
  <si>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</si>
  <si>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</si>
  <si>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</si>
  <si>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</si>
  <si>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</si>
  <si>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</si>
  <si>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</si>
  <si>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</si>
  <si>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</si>
  <si>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</si>
  <si>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</si>
  <si>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</si>
  <si>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</si>
  <si>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</si>
  <si>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</si>
  <si>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</si>
  <si>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</si>
  <si>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</si>
  <si>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</si>
  <si>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</si>
  <si>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</si>
  <si>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</si>
  <si>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</si>
  <si>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</si>
  <si>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</si>
  <si>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</si>
  <si>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</si>
  <si>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</si>
  <si>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</si>
  <si>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</si>
  <si>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</si>
  <si>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</si>
  <si>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</si>
  <si>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</si>
  <si>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</si>
  <si>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</si>
  <si>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</si>
  <si>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</si>
  <si>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</si>
  <si>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</si>
  <si>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</si>
  <si>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</si>
  <si>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</si>
  <si>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</si>
  <si>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</si>
  <si>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</si>
  <si>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</si>
  <si>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</si>
  <si>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</si>
  <si>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</si>
  <si>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</si>
  <si>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</si>
  <si>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</si>
  <si>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</si>
  <si>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</si>
  <si>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</si>
  <si>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</si>
  <si>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</si>
  <si>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</si>
  <si>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</si>
  <si>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</si>
  <si>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</si>
  <si>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</si>
  <si>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</si>
  <si>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</si>
  <si>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</si>
  <si>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</si>
  <si>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</si>
  <si>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</si>
  <si>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</si>
  <si>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</si>
  <si>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</si>
  <si>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</si>
  <si>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</si>
  <si>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</si>
  <si>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</si>
  <si>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</si>
  <si>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</si>
  <si>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</si>
  <si>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</si>
  <si>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</si>
  <si>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</si>
  <si>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</si>
  <si>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</si>
  <si>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</si>
  <si>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</si>
  <si>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</si>
  <si>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</si>
  <si>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</si>
  <si>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</si>
  <si>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</si>
  <si>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</si>
  <si>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</si>
  <si>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</si>
  <si>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</si>
  <si>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</si>
  <si>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</si>
  <si>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</si>
  <si>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</si>
  <si>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</si>
  <si>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</si>
  <si>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</si>
  <si>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</si>
  <si>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</si>
  <si>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</si>
  <si>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</si>
  <si>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</si>
  <si>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</si>
  <si>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</si>
  <si>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</si>
  <si>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</si>
  <si>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</si>
  <si>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</si>
  <si>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</si>
  <si>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</si>
  <si>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</si>
  <si>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</si>
  <si>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</si>
  <si>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</si>
  <si>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</si>
  <si>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</si>
  <si>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</si>
  <si>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</si>
  <si>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</si>
  <si>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</si>
  <si>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</si>
  <si>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</si>
  <si>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</si>
  <si>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</si>
  <si>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</si>
  <si>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</si>
  <si>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</si>
  <si>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</si>
  <si>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</si>
  <si>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</si>
  <si>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</si>
  <si>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</si>
  <si>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</si>
  <si>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</si>
  <si>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</si>
  <si>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</si>
  <si>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</si>
  <si>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</si>
  <si>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</si>
  <si>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</si>
  <si>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</si>
  <si>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</si>
  <si>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</si>
  <si>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</si>
  <si>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</si>
  <si>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</si>
  <si>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</si>
  <si>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</si>
  <si>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</si>
  <si>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</si>
  <si>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</si>
  <si>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</si>
  <si>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</si>
  <si>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</si>
  <si>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</si>
  <si>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</si>
  <si>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</si>
  <si>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</si>
  <si>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</si>
  <si>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</si>
  <si>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</si>
  <si>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</si>
  <si>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</si>
  <si>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</si>
  <si>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</si>
  <si>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</si>
  <si>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</si>
  <si>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</si>
  <si>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</si>
  <si>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</si>
  <si>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</si>
  <si>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</si>
  <si>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</si>
  <si>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</si>
  <si>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</si>
  <si>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</si>
  <si>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</si>
  <si>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</si>
  <si>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</si>
  <si>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</si>
  <si>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</si>
  <si>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</si>
  <si>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</si>
  <si>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</si>
  <si>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</si>
  <si>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</si>
  <si>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</si>
  <si>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</si>
  <si>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</si>
  <si>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</si>
  <si>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</si>
  <si>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</si>
  <si>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</si>
  <si>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</si>
  <si>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</si>
  <si>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</si>
  <si>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</si>
  <si>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</si>
  <si>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</si>
  <si>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</si>
  <si>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</si>
  <si>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</si>
  <si>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</si>
  <si>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</si>
  <si>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</si>
  <si>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</si>
  <si>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</si>
  <si>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</si>
  <si>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</si>
  <si>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</si>
  <si>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</si>
  <si>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</si>
  <si>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</si>
  <si>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</si>
  <si>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</si>
  <si>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</si>
  <si>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</si>
  <si>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</si>
  <si>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</si>
  <si>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</si>
  <si>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</si>
  <si>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</si>
  <si>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</si>
  <si>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</si>
  <si>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</si>
  <si>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</si>
  <si>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</si>
  <si>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</si>
  <si>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</si>
  <si>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</si>
  <si>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</si>
  <si>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</si>
  <si>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</si>
  <si>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</si>
  <si>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</si>
  <si>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</si>
  <si>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</si>
  <si>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</si>
  <si>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</si>
  <si>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</si>
  <si>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</si>
  <si>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</si>
  <si>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</si>
  <si>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</si>
  <si>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</si>
  <si>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</si>
  <si>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</si>
  <si>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</si>
  <si>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</si>
  <si>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</si>
  <si>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</si>
  <si>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</si>
  <si>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</si>
  <si>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</si>
  <si>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</si>
  <si>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</si>
  <si>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</si>
  <si>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</si>
  <si>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</si>
  <si>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</si>
  <si>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</si>
  <si>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</si>
  <si>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</si>
  <si>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</si>
  <si>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</si>
  <si>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</si>
  <si>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</si>
  <si>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</si>
  <si>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</si>
  <si>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</si>
  <si>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</si>
  <si>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</si>
  <si>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</si>
  <si>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</si>
  <si>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</si>
  <si>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</si>
  <si>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</si>
  <si>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</si>
  <si>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</si>
  <si>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</si>
  <si>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</si>
  <si>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</si>
  <si>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</si>
  <si>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</si>
  <si>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</si>
  <si>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</si>
  <si>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</si>
  <si>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</si>
  <si>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</si>
  <si>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</si>
  <si>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</si>
  <si>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</si>
  <si>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</si>
  <si>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</si>
  <si>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</si>
  <si>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</si>
  <si>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</si>
  <si>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</si>
  <si>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</si>
  <si>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</si>
  <si>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</si>
  <si>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</si>
  <si>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</si>
  <si>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</si>
  <si>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</si>
  <si>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</si>
  <si>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</si>
  <si>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</si>
  <si>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</si>
  <si>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</si>
  <si>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</si>
  <si>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</si>
  <si>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</si>
  <si>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</si>
  <si>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</si>
  <si>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</si>
  <si>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</si>
  <si>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</si>
  <si>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</si>
  <si>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</si>
  <si>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</si>
  <si>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</si>
  <si>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</si>
  <si>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</si>
  <si>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</si>
  <si>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</si>
  <si>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</si>
  <si>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</si>
  <si>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</si>
  <si>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</si>
  <si>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</si>
  <si>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</si>
  <si>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</si>
  <si>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</si>
  <si>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</si>
  <si>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</si>
  <si>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</si>
  <si>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</si>
  <si>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</si>
  <si>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</si>
  <si>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</si>
  <si>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</si>
  <si>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</si>
  <si>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</si>
  <si>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</si>
  <si>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</si>
  <si>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</si>
  <si>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</si>
  <si>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</si>
  <si>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</si>
  <si>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</si>
  <si>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</si>
  <si>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</si>
  <si>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</si>
  <si>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</si>
  <si>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</si>
  <si>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</si>
  <si>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</si>
  <si>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</si>
  <si>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</si>
  <si>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</si>
  <si>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</si>
  <si>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</si>
  <si>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</si>
  <si>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</si>
  <si>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</si>
  <si>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</si>
  <si>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</si>
  <si>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</si>
  <si>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</si>
  <si>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</si>
  <si>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</si>
  <si>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</si>
  <si>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</si>
  <si>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</si>
  <si>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</si>
  <si>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</si>
  <si>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</si>
  <si>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</si>
  <si>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</si>
  <si>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</si>
  <si>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</si>
  <si>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</si>
  <si>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</si>
  <si>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</si>
  <si>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</si>
  <si>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</si>
  <si>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</si>
  <si>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</si>
  <si>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</si>
  <si>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</si>
  <si>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</si>
  <si>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</si>
  <si>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</si>
  <si>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</si>
  <si>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</si>
  <si>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</si>
  <si>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</si>
  <si>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</si>
  <si>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</si>
  <si>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</si>
  <si>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</si>
  <si>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</si>
  <si>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</si>
  <si>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</si>
  <si>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</si>
  <si>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</si>
  <si>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</si>
  <si>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</si>
  <si>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</si>
  <si>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</si>
  <si>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</si>
  <si>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</si>
  <si>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</si>
  <si>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</si>
  <si>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</si>
  <si>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</si>
  <si>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</si>
  <si>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</si>
  <si>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</si>
  <si>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</si>
  <si>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</si>
  <si>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</si>
  <si>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</si>
  <si>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</si>
  <si>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</si>
  <si>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</si>
  <si>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</si>
  <si>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</si>
  <si>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</si>
  <si>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</si>
  <si>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</si>
  <si>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</si>
  <si>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</si>
  <si>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</si>
  <si>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</si>
  <si>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</si>
  <si>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</si>
  <si>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</si>
  <si>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</si>
  <si>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</si>
  <si>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</si>
  <si>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</si>
  <si>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</si>
  <si>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</si>
  <si>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</si>
  <si>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</si>
  <si>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</si>
  <si>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</si>
  <si>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</si>
  <si>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</si>
  <si>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</si>
  <si>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</si>
  <si>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</si>
  <si>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</si>
  <si>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</si>
  <si>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</si>
  <si>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</si>
  <si>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</si>
  <si>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</si>
  <si>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</si>
  <si>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</si>
  <si>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</si>
  <si>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</si>
  <si>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</si>
  <si>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</si>
  <si>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</si>
  <si>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</si>
  <si>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</si>
  <si>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</si>
  <si>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</si>
  <si>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</si>
  <si>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</si>
  <si>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</si>
  <si>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</si>
  <si>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</si>
  <si>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</si>
  <si>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</si>
  <si>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</si>
  <si>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</si>
  <si>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</si>
  <si>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</si>
  <si>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</si>
  <si>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</si>
  <si>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</si>
  <si>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</si>
  <si>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</si>
  <si>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</si>
  <si>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</si>
  <si>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</si>
  <si>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</si>
  <si>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</si>
  <si>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</si>
  <si>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</si>
  <si>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</si>
  <si>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</si>
  <si>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</si>
  <si>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</si>
  <si>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</si>
  <si>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</si>
  <si>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</si>
  <si>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</si>
  <si>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</si>
  <si>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</si>
  <si>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</si>
  <si>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</si>
  <si>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</si>
  <si>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</si>
  <si>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</si>
  <si>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</si>
  <si>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</si>
  <si>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</si>
  <si>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</si>
  <si>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</si>
  <si>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</si>
  <si>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</si>
  <si>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</si>
  <si>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</si>
  <si>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</si>
  <si>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</si>
  <si>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</si>
  <si>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</si>
  <si>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</si>
  <si>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</si>
  <si>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</si>
  <si>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</si>
  <si>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</si>
  <si>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</si>
  <si>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</si>
  <si>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</si>
  <si>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</si>
  <si>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</si>
  <si>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</si>
  <si>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</si>
  <si>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</si>
  <si>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</si>
  <si>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</si>
  <si>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</si>
  <si>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</si>
  <si>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</si>
  <si>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</si>
  <si>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</si>
  <si>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</si>
  <si>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</si>
  <si>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</si>
  <si>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</si>
  <si>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</si>
  <si>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</si>
  <si>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</si>
  <si>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</si>
  <si>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</si>
  <si>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</si>
  <si>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</si>
  <si>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</si>
  <si>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</si>
  <si>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</si>
  <si>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</si>
  <si>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</si>
  <si>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</si>
  <si>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</si>
  <si>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</si>
  <si>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</si>
  <si>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</si>
  <si>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</si>
  <si>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</si>
  <si>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</si>
  <si>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</si>
  <si>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</si>
  <si>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</si>
  <si>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</si>
  <si>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</si>
  <si>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</si>
  <si>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</si>
  <si>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</si>
  <si>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</si>
  <si>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</si>
  <si>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</si>
  <si>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</si>
  <si>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</si>
  <si>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</si>
  <si>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</si>
  <si>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</si>
  <si>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</si>
  <si>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</si>
  <si>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</si>
  <si>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</si>
  <si>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</si>
  <si>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</si>
  <si>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</si>
  <si>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</si>
  <si>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</si>
  <si>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</si>
  <si>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</si>
  <si>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</si>
  <si>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</si>
  <si>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</si>
  <si>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</si>
  <si>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</si>
  <si>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</si>
  <si>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</si>
  <si>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</si>
  <si>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</si>
  <si>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</si>
  <si>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</si>
  <si>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</si>
  <si>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</si>
  <si>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</si>
  <si>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</si>
  <si>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</si>
  <si>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</si>
  <si>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</si>
  <si>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</si>
  <si>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</si>
  <si>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</si>
  <si>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</si>
  <si>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</si>
  <si>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</si>
  <si>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</si>
  <si>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</si>
  <si>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</si>
  <si>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</si>
  <si>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</si>
  <si>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</si>
  <si>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</si>
  <si>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</si>
  <si>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</si>
  <si>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</si>
  <si>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</si>
  <si>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</si>
  <si>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</si>
  <si>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</si>
  <si>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</si>
  <si>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</si>
  <si>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</si>
  <si>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</si>
  <si>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</si>
  <si>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</si>
  <si>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</si>
  <si>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</si>
  <si>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</si>
  <si>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</si>
  <si>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</si>
  <si>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</si>
  <si>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</si>
  <si>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</si>
  <si>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</si>
  <si>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</si>
  <si>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</si>
  <si>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</si>
  <si>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</si>
  <si>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</si>
  <si>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</si>
  <si>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</si>
  <si>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</si>
  <si>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</si>
  <si>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</si>
  <si>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</si>
  <si>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</si>
  <si>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</si>
  <si>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</si>
  <si>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</si>
  <si>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</si>
  <si>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</si>
  <si>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</si>
  <si>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</si>
  <si>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</si>
  <si>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</si>
  <si>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</si>
  <si>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</si>
  <si>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</si>
  <si>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</si>
  <si>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</si>
  <si>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</si>
  <si>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</si>
  <si>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</si>
  <si>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</si>
  <si>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</si>
  <si>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</si>
  <si>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</si>
  <si>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</si>
  <si>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</si>
  <si>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</si>
  <si>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</si>
  <si>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</si>
  <si>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</si>
  <si>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</si>
  <si>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</si>
  <si>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</si>
  <si>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</si>
  <si>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</si>
  <si>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</si>
  <si>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</si>
  <si>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</si>
  <si>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</si>
  <si>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</si>
  <si>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</si>
  <si>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</si>
  <si>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</si>
  <si>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</si>
  <si>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</si>
  <si>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</si>
  <si>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</si>
  <si>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</si>
  <si>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</si>
  <si>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</si>
  <si>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</si>
  <si>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</si>
  <si>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</si>
  <si>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</si>
  <si>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</si>
  <si>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</si>
  <si>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</si>
  <si>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</si>
  <si>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</si>
  <si>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</si>
  <si>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</si>
  <si>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</si>
  <si>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</si>
  <si>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</si>
  <si>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</si>
  <si>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</si>
  <si>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</si>
  <si>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</si>
  <si>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</si>
  <si>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</si>
  <si>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</si>
  <si>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</si>
  <si>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</si>
  <si>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</si>
  <si>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</si>
  <si>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</si>
  <si>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</si>
  <si>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</si>
  <si>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</si>
  <si>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</si>
  <si>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</si>
  <si>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</si>
  <si>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</si>
  <si>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</si>
  <si>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</si>
  <si>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</si>
  <si>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</si>
  <si>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</si>
  <si>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</si>
  <si>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</si>
  <si>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</si>
  <si>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</si>
  <si>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</si>
  <si>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</si>
  <si>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</si>
  <si>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</si>
  <si>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</si>
  <si>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</si>
  <si>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</si>
  <si>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</si>
  <si>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</si>
  <si>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</si>
  <si>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</si>
  <si>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</si>
  <si>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</si>
  <si>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</si>
  <si>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</si>
  <si>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</si>
  <si>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</si>
  <si>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</si>
  <si>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</si>
  <si>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</si>
  <si>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</si>
  <si>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</si>
  <si>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</si>
  <si>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</si>
  <si>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</si>
  <si>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</si>
  <si>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</si>
  <si>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</si>
  <si>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</si>
  <si>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</si>
  <si>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</si>
  <si>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</si>
  <si>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</si>
  <si>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</si>
  <si>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</si>
  <si>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</si>
  <si>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</si>
  <si>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</si>
  <si>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</si>
  <si>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</si>
  <si>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</si>
  <si>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</si>
  <si>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</si>
  <si>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</si>
  <si>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</si>
  <si>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</si>
  <si>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</si>
  <si>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</si>
  <si>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</si>
  <si>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</si>
  <si>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</si>
  <si>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</si>
  <si>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</si>
  <si>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</si>
  <si>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</si>
  <si>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</si>
  <si>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</si>
  <si>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</si>
  <si>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</si>
  <si>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</si>
  <si>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</si>
  <si>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</si>
  <si>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</si>
  <si>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</si>
  <si>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</si>
  <si>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</si>
  <si>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</si>
  <si>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</si>
  <si>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</si>
  <si>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</si>
  <si>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</si>
  <si>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</si>
  <si>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</si>
  <si>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</si>
  <si>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</si>
  <si>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</si>
  <si>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</si>
  <si>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</si>
  <si>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</si>
  <si>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</si>
  <si>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</si>
  <si>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</si>
  <si>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</si>
  <si>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</si>
  <si>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</si>
  <si>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</si>
  <si>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</si>
  <si>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</si>
  <si>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</si>
  <si>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</si>
  <si>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</si>
  <si>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</si>
  <si>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</si>
  <si>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</si>
  <si>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</si>
  <si>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</si>
  <si>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</si>
  <si>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</si>
  <si>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</si>
  <si>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</si>
  <si>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</si>
  <si>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</si>
  <si>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</si>
  <si>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</si>
  <si>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</si>
  <si>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</si>
  <si>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</si>
  <si>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</si>
  <si>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</si>
  <si>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</si>
  <si>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</si>
  <si>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</si>
  <si>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</si>
  <si>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</si>
  <si>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</si>
  <si>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</si>
  <si>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</si>
  <si>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</si>
  <si>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</si>
  <si>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</si>
  <si>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</si>
  <si>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</si>
  <si>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</si>
  <si>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</si>
  <si>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</si>
  <si>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</si>
  <si>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</si>
  <si>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</si>
  <si>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</si>
  <si>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</si>
  <si>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</si>
  <si>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</si>
  <si>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</si>
  <si>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</si>
  <si>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</si>
  <si>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</si>
  <si>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</si>
  <si>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</si>
  <si>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</si>
  <si>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</si>
  <si>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</si>
  <si>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</si>
  <si>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</si>
  <si>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</si>
  <si>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</si>
  <si>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</si>
  <si>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</si>
  <si>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</si>
  <si>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</si>
  <si>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</si>
  <si>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</si>
  <si>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</si>
  <si>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</si>
  <si>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</si>
  <si>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</si>
  <si>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</si>
  <si>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</si>
  <si>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</si>
  <si>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</si>
  <si>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</si>
  <si>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</si>
  <si>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</si>
  <si>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</si>
  <si>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</si>
  <si>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</si>
  <si>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</si>
  <si>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</si>
  <si>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</si>
  <si>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</si>
  <si>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</si>
  <si>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</si>
  <si>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</si>
  <si>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</si>
  <si>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</si>
  <si>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</si>
  <si>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</si>
  <si>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</si>
  <si>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</si>
  <si>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</si>
  <si>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</si>
  <si>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</si>
  <si>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</si>
  <si>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</si>
  <si>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</si>
  <si>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</si>
  <si>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</si>
  <si>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</si>
  <si>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</si>
  <si>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</si>
  <si>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</si>
  <si>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</si>
  <si>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</si>
  <si>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</si>
  <si>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</si>
  <si>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</si>
  <si>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</si>
  <si>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</si>
  <si>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</si>
  <si>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</si>
  <si>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</si>
  <si>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</si>
  <si>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</si>
  <si>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</si>
  <si>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</si>
  <si>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</si>
  <si>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</si>
  <si>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</si>
  <si>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</si>
  <si>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</si>
  <si>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</si>
  <si>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</si>
  <si>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</si>
  <si>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</si>
  <si>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</si>
  <si>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</si>
  <si>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</si>
  <si>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</si>
  <si>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</si>
  <si>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</si>
  <si>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</si>
  <si>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</si>
  <si>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</si>
  <si>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</si>
  <si>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</si>
  <si>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</si>
  <si>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</si>
  <si>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</si>
  <si>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</si>
  <si>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</si>
  <si>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</si>
  <si>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</si>
  <si>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</si>
  <si>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</si>
  <si>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</si>
  <si>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</si>
  <si>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</si>
  <si>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</si>
  <si>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</si>
  <si>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</si>
  <si>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</si>
  <si>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</si>
  <si>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</si>
  <si>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</si>
  <si>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</si>
  <si>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</si>
  <si>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</si>
  <si>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</si>
  <si>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</si>
  <si>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</si>
  <si>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</si>
  <si>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</si>
  <si>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</si>
  <si>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</si>
  <si>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</si>
  <si>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</si>
  <si>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</si>
  <si>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</si>
  <si>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</si>
  <si>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</si>
  <si>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</si>
  <si>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</si>
  <si>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</si>
  <si>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</si>
  <si>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</si>
  <si>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</si>
  <si>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</si>
  <si>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</si>
  <si>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</si>
  <si>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</si>
  <si>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</si>
  <si>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</si>
  <si>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</si>
  <si>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</si>
  <si>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</si>
  <si>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</si>
  <si>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</si>
  <si>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</si>
  <si>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</si>
  <si>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</si>
  <si>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</si>
  <si>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</si>
  <si>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</si>
  <si>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</si>
  <si>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</si>
  <si>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</si>
  <si>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</si>
  <si>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</si>
  <si>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</si>
  <si>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</si>
  <si>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</si>
  <si>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</si>
  <si>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</si>
  <si>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</si>
  <si>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</si>
  <si>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</si>
  <si>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</si>
  <si>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</si>
  <si>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</si>
  <si>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</si>
  <si>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</si>
  <si>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</si>
  <si>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</si>
  <si>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</si>
  <si>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</si>
  <si>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</si>
  <si>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</si>
  <si>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</si>
  <si>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</si>
  <si>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</si>
  <si>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</si>
  <si>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</si>
  <si>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</si>
  <si>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</si>
  <si>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</si>
  <si>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</si>
  <si>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</si>
  <si>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</si>
  <si>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</si>
  <si>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</si>
  <si>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</si>
  <si>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</si>
  <si>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</si>
  <si>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</si>
  <si>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</si>
  <si>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</si>
  <si>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</si>
  <si>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</si>
  <si>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</si>
  <si>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</si>
  <si>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</si>
  <si>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</si>
  <si>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</si>
  <si>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</si>
  <si>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</si>
  <si>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</si>
  <si>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</si>
  <si>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</si>
  <si>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</si>
  <si>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</si>
  <si>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</si>
  <si>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</si>
  <si>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</si>
  <si>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</si>
  <si>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</si>
  <si>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</si>
  <si>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</si>
  <si>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</si>
  <si>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</si>
  <si>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</si>
  <si>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</si>
  <si>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</si>
  <si>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</si>
  <si>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</si>
  <si>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</si>
  <si>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</si>
  <si>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</si>
  <si>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</si>
  <si>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</si>
  <si>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</si>
  <si>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</si>
  <si>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</si>
  <si>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</si>
  <si>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</si>
  <si>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</si>
  <si>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</si>
  <si>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</si>
  <si>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</si>
  <si>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</si>
  <si>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</si>
  <si>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</si>
  <si>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</si>
  <si>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</si>
  <si>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</si>
  <si>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</si>
  <si>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</si>
  <si>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</si>
  <si>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</si>
  <si>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</si>
  <si>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</si>
  <si>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</si>
  <si>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</si>
  <si>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</si>
  <si>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</si>
  <si>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</si>
  <si>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</si>
  <si>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</si>
  <si>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</si>
  <si>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</si>
  <si>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</si>
  <si>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</si>
  <si>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</si>
  <si>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</si>
  <si>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</si>
  <si>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</si>
  <si>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</si>
  <si>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</si>
  <si>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</si>
  <si>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</si>
  <si>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</si>
  <si>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</si>
  <si>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</si>
  <si>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</si>
  <si>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</si>
  <si>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</si>
  <si>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</si>
  <si>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</si>
  <si>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</si>
  <si>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</si>
  <si>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</si>
  <si>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</si>
  <si>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</si>
  <si>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</si>
  <si>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</si>
  <si>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</si>
  <si>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</si>
  <si>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</si>
  <si>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</si>
  <si>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</si>
  <si>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</si>
  <si>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</si>
  <si>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</si>
  <si>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</si>
  <si>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</si>
  <si>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</si>
  <si>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</si>
  <si>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</si>
  <si>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</si>
  <si>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</si>
  <si>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</si>
  <si>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</si>
  <si>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</si>
  <si>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</si>
  <si>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</si>
  <si>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</si>
  <si>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</si>
  <si>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</si>
  <si>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</si>
  <si>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</si>
  <si>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</si>
  <si>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</si>
  <si>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</si>
  <si>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</si>
  <si>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</si>
  <si>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</si>
  <si>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</si>
  <si>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</si>
  <si>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</si>
  <si>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</si>
  <si>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</si>
  <si>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</si>
  <si>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</si>
  <si>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</si>
  <si>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</si>
  <si>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</si>
  <si>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</si>
  <si>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</si>
  <si>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</si>
  <si>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</si>
  <si>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</si>
  <si>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</si>
  <si>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</si>
  <si>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</si>
  <si>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</si>
  <si>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</si>
  <si>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</si>
  <si>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</si>
  <si>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</si>
  <si>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</si>
  <si>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</si>
  <si>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</si>
  <si>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</si>
  <si>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</si>
  <si>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</si>
  <si>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</si>
  <si>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</si>
  <si>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</si>
  <si>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</si>
  <si>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</si>
  <si>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</si>
  <si>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</si>
  <si>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</si>
  <si>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</si>
  <si>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</si>
  <si>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</si>
  <si>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</si>
  <si>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</si>
  <si>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</si>
  <si>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</si>
  <si>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</si>
  <si>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</si>
  <si>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</si>
  <si>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</si>
  <si>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</si>
  <si>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</si>
  <si>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</si>
  <si>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</si>
  <si>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</si>
  <si>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</si>
  <si>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</si>
  <si>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</si>
  <si>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</si>
  <si>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</si>
  <si>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</si>
  <si>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</si>
  <si>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</si>
  <si>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</si>
  <si>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</si>
  <si>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</si>
  <si>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</si>
  <si>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</si>
  <si>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</si>
  <si>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</si>
  <si>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</si>
  <si>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</si>
  <si>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</si>
  <si>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</si>
  <si>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</si>
  <si>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</si>
  <si>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</si>
  <si>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</si>
  <si>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</si>
  <si>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</si>
  <si>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</si>
  <si>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</si>
  <si>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</si>
  <si>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</si>
  <si>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</si>
  <si>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</si>
  <si>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</si>
  <si>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</si>
  <si>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</si>
  <si>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</si>
  <si>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</si>
  <si>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</si>
  <si>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</si>
  <si>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</si>
  <si>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</si>
  <si>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</si>
  <si>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</si>
  <si>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</si>
  <si>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</si>
  <si>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</si>
  <si>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</si>
  <si>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</si>
  <si>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</si>
  <si>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</si>
  <si>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</si>
  <si>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</si>
  <si>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</si>
  <si>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</si>
  <si>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</si>
  <si>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</si>
  <si>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</si>
  <si>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</si>
  <si>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</si>
  <si>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</si>
  <si>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</si>
  <si>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</si>
  <si>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</si>
  <si>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</si>
  <si>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</si>
  <si>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</si>
  <si>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</si>
  <si>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</si>
  <si>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</si>
  <si>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</si>
  <si>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</si>
  <si>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</si>
  <si>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</si>
  <si>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</si>
  <si>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</si>
  <si>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</si>
  <si>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</si>
  <si>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</si>
  <si>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</si>
  <si>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</si>
  <si>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</si>
  <si>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</si>
  <si>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</si>
  <si>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</si>
  <si>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</si>
  <si>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</si>
  <si>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</si>
  <si>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</si>
  <si>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</si>
  <si>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</si>
  <si>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</si>
  <si>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</si>
  <si>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</si>
  <si>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</si>
  <si>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</si>
  <si>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</si>
  <si>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</si>
  <si>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</si>
  <si>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</si>
  <si>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</si>
  <si>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</si>
  <si>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</si>
  <si>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</si>
  <si>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</si>
  <si>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</si>
  <si>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</si>
  <si>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</si>
  <si>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</si>
  <si>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</si>
  <si>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</si>
  <si>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</si>
  <si>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</si>
  <si>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</si>
  <si>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</si>
  <si>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</si>
  <si>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</si>
  <si>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</si>
  <si>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</si>
  <si>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</si>
  <si>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</si>
  <si>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</si>
  <si>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</si>
  <si>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</si>
  <si>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</si>
  <si>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</si>
  <si>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</si>
  <si>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</si>
  <si>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</si>
  <si>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</si>
  <si>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</si>
  <si>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</si>
  <si>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</si>
  <si>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</si>
  <si>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</si>
  <si>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</si>
  <si>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</si>
  <si>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</si>
  <si>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</si>
  <si>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</si>
  <si>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</si>
  <si>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</si>
  <si>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</si>
  <si>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</si>
  <si>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</si>
  <si>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</si>
  <si>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</si>
  <si>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</si>
  <si>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</si>
  <si>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</si>
  <si>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</si>
  <si>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</si>
  <si>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</si>
  <si>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</si>
  <si>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</si>
  <si>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</si>
  <si>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</si>
  <si>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</si>
  <si>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</si>
  <si>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</si>
  <si>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</si>
  <si>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</si>
  <si>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</si>
  <si>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</si>
  <si>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</si>
  <si>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</si>
  <si>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</si>
  <si>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</si>
  <si>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</si>
  <si>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</si>
  <si>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</si>
  <si>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</si>
  <si>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</si>
  <si>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</si>
  <si>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</si>
  <si>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</si>
  <si>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</si>
  <si>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</si>
  <si>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</si>
  <si>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</si>
  <si>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</si>
  <si>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</si>
  <si>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</si>
  <si>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</si>
  <si>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</si>
  <si>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</si>
  <si>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</si>
  <si>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</si>
  <si>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</si>
  <si>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</si>
  <si>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</si>
  <si>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</si>
  <si>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</si>
  <si>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</si>
  <si>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</si>
  <si>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</si>
  <si>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</si>
  <si>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</si>
  <si>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</si>
  <si>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</si>
  <si>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</si>
  <si>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</si>
  <si>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</si>
  <si>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</si>
  <si>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</si>
  <si>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</si>
  <si>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</si>
  <si>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</si>
  <si>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</si>
  <si>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</si>
  <si>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</si>
  <si>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</si>
  <si>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</si>
  <si>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</si>
  <si>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</si>
  <si>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</si>
  <si>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</si>
  <si>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</si>
  <si>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</si>
  <si>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</si>
  <si>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</si>
  <si>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</si>
  <si>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</si>
  <si>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</si>
  <si>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</si>
  <si>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</si>
  <si>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</si>
  <si>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</si>
  <si>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</si>
  <si>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</si>
  <si>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</si>
  <si>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</si>
  <si>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</si>
  <si>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</si>
  <si>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</si>
  <si>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</si>
  <si>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</si>
  <si>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</si>
  <si>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</si>
  <si>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</si>
  <si>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</si>
  <si>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</si>
  <si>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</si>
  <si>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</si>
  <si>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</si>
  <si>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</si>
  <si>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</si>
  <si>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</si>
  <si>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</si>
  <si>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</si>
  <si>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</si>
  <si>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</si>
  <si>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</si>
  <si>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</si>
  <si>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</si>
  <si>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</si>
  <si>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</si>
  <si>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</si>
  <si>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</si>
  <si>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</si>
  <si>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</si>
  <si>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</si>
  <si>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</si>
  <si>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</si>
  <si>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</si>
  <si>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</si>
  <si>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</si>
  <si>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</si>
  <si>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</si>
  <si>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</si>
  <si>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</si>
  <si>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</si>
  <si>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</si>
  <si>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</si>
  <si>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</si>
  <si>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</si>
  <si>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</si>
  <si>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</si>
  <si>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</si>
  <si>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</si>
  <si>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</si>
  <si>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</si>
  <si>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</si>
  <si>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</si>
  <si>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</si>
  <si>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</si>
  <si>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</si>
  <si>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</si>
  <si>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</si>
  <si>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</si>
  <si>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</si>
  <si>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</si>
  <si>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</si>
  <si>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</si>
  <si>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</si>
  <si>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</si>
  <si>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</si>
  <si>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</si>
  <si>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</si>
  <si>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</si>
  <si>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</si>
  <si>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</si>
  <si>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</si>
  <si>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</si>
  <si>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</si>
  <si>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</si>
  <si>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</si>
  <si>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</si>
  <si>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</si>
  <si>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</si>
  <si>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</si>
  <si>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</si>
  <si>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</si>
  <si>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</si>
  <si>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</si>
  <si>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</si>
  <si>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</si>
  <si>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</si>
  <si>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</si>
  <si>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</si>
  <si>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</si>
  <si>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</si>
  <si>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</si>
  <si>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</si>
  <si>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</si>
  <si>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</si>
  <si>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</si>
  <si>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</si>
  <si>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</si>
  <si>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</si>
  <si>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</si>
  <si>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</si>
  <si>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</si>
  <si>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</si>
  <si>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</si>
  <si>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</si>
  <si>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</si>
  <si>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</si>
  <si>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</si>
  <si>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</si>
  <si>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</si>
  <si>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</si>
  <si>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</si>
  <si>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</si>
  <si>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</si>
  <si>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</si>
  <si>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</si>
  <si>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</si>
  <si>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</si>
  <si>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</si>
  <si>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</si>
  <si>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</si>
  <si>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</si>
  <si>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</si>
  <si>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</si>
  <si>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</si>
  <si>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</si>
  <si>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</si>
  <si>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</si>
  <si>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</si>
  <si>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</si>
  <si>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</si>
  <si>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</si>
  <si>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</si>
  <si>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</si>
  <si>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</si>
  <si>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</si>
  <si>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</si>
  <si>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</si>
  <si>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</si>
  <si>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</si>
  <si>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</si>
  <si>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</si>
  <si>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</si>
  <si>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</si>
  <si>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</si>
  <si>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</si>
  <si>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</si>
  <si>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</si>
  <si>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</si>
  <si>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</si>
  <si>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</si>
  <si>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</si>
  <si>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</si>
  <si>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</si>
  <si>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</si>
  <si>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</si>
  <si>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</si>
  <si>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</si>
  <si>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</si>
  <si>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</si>
  <si>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</si>
  <si>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</si>
  <si>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</si>
  <si>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</si>
  <si>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</si>
  <si>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</si>
  <si>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</si>
  <si>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</si>
  <si>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</si>
  <si>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</si>
  <si>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</si>
  <si>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</si>
  <si>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</si>
  <si>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</si>
  <si>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</si>
  <si>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</si>
  <si>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</si>
  <si>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</si>
  <si>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</si>
  <si>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</si>
  <si>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</si>
  <si>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</si>
  <si>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</si>
  <si>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</si>
  <si>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</si>
  <si>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</si>
  <si>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</si>
  <si>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</si>
  <si>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</si>
  <si>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</si>
  <si>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</si>
  <si>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</si>
  <si>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</si>
  <si>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</si>
  <si>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</si>
  <si>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</si>
  <si>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</si>
  <si>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</si>
  <si>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</si>
  <si>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</si>
  <si>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</si>
  <si>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</si>
  <si>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</si>
  <si>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</si>
  <si>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</si>
  <si>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</si>
  <si>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</si>
  <si>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</si>
  <si>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</si>
  <si>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</si>
  <si>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</si>
  <si>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</si>
  <si>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</si>
  <si>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</si>
  <si>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</si>
  <si>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</si>
  <si>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</si>
  <si>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</si>
  <si>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</si>
  <si>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</si>
  <si>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</si>
  <si>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</si>
  <si>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</si>
  <si>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</si>
  <si>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</si>
  <si>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</si>
  <si>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</si>
  <si>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</si>
  <si>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</si>
  <si>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</si>
  <si>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</si>
  <si>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</si>
  <si>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</si>
  <si>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</si>
  <si>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</si>
  <si>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</si>
  <si>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</si>
  <si>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</si>
  <si>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</si>
  <si>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</si>
  <si>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</si>
  <si>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</si>
  <si>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</si>
  <si>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</si>
  <si>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</si>
  <si>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</si>
  <si>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</si>
  <si>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</si>
  <si>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</si>
  <si>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</si>
  <si>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</si>
  <si>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</si>
  <si>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</si>
  <si>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</si>
  <si>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</si>
  <si>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</si>
  <si>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</si>
  <si>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</si>
  <si>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</si>
  <si>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</si>
  <si>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</si>
  <si>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</si>
  <si>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</si>
  <si>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</si>
  <si>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</si>
  <si>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</si>
  <si>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</si>
  <si>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</si>
  <si>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</si>
  <si>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</si>
  <si>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</si>
  <si>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</si>
  <si>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</si>
  <si>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</si>
  <si>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</si>
  <si>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</si>
  <si>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</si>
  <si>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</si>
  <si>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</si>
  <si>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</si>
  <si>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</si>
  <si>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</si>
  <si>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</si>
  <si>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</si>
  <si>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</si>
  <si>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</si>
  <si>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</si>
  <si>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</si>
  <si>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</si>
  <si>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</si>
  <si>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</si>
  <si>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</si>
  <si>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</si>
  <si>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</si>
  <si>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</si>
  <si>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</si>
  <si>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</si>
  <si>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</si>
  <si>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</si>
  <si>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</si>
  <si>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</si>
  <si>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</si>
  <si>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</si>
  <si>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</si>
  <si>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</si>
  <si>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</si>
  <si>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</si>
  <si>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</si>
  <si>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</si>
  <si>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</si>
  <si>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</si>
  <si>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</si>
  <si>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</si>
  <si>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</si>
  <si>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</si>
  <si>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</si>
  <si>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</si>
  <si>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</si>
  <si>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</si>
  <si>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</si>
  <si>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</si>
  <si>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</si>
  <si>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</si>
  <si>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</si>
  <si>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</si>
  <si>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</si>
  <si>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</si>
  <si>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</si>
  <si>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</si>
  <si>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</si>
  <si>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</si>
  <si>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</si>
  <si>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</si>
  <si>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</si>
  <si>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</si>
  <si>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</si>
  <si>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</si>
  <si>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</si>
  <si>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</si>
  <si>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</si>
  <si>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</si>
  <si>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</si>
  <si>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</si>
  <si>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</si>
  <si>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</si>
  <si>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</si>
  <si>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</si>
  <si>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</si>
  <si>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</si>
  <si>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</si>
  <si>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</si>
  <si>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</si>
  <si>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</si>
  <si>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</si>
  <si>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</si>
  <si>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</si>
  <si>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</si>
  <si>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</si>
  <si>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</si>
  <si>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</si>
  <si>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</si>
  <si>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</si>
  <si>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</si>
  <si>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</si>
  <si>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</si>
  <si>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</si>
  <si>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</si>
  <si>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</si>
  <si>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</si>
  <si>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</si>
  <si>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</si>
  <si>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</si>
  <si>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</si>
  <si>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</si>
  <si>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</si>
  <si>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</si>
  <si>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</si>
  <si>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</si>
  <si>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</si>
  <si>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</si>
  <si>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</si>
  <si>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</si>
  <si>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</si>
  <si>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</si>
  <si>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</si>
  <si>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</si>
  <si>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</si>
  <si>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</si>
  <si>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</si>
  <si>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</si>
  <si>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</si>
  <si>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</si>
  <si>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</si>
  <si>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</si>
  <si>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</si>
  <si>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</si>
  <si>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</si>
  <si>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</si>
  <si>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</si>
  <si>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</si>
  <si>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</si>
  <si>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</si>
  <si>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</si>
  <si>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</si>
  <si>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</si>
  <si>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</si>
  <si>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</si>
  <si>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</si>
  <si>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</si>
  <si>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</si>
  <si>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</si>
  <si>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</si>
  <si>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</si>
  <si>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</si>
  <si>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</si>
  <si>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</si>
  <si>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</si>
  <si>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</si>
  <si>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</si>
  <si>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</si>
  <si>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</si>
  <si>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</si>
  <si>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</si>
  <si>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</si>
  <si>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</si>
  <si>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</si>
  <si>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</si>
  <si>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</si>
  <si>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</si>
  <si>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</si>
  <si>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</si>
  <si>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</si>
  <si>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</si>
  <si>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</si>
  <si>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</si>
  <si>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</si>
  <si>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</si>
  <si>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</si>
  <si>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</si>
  <si>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</si>
  <si>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</si>
  <si>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</si>
  <si>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</si>
  <si>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</si>
  <si>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</si>
  <si>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</si>
  <si>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</si>
  <si>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</si>
  <si>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</si>
  <si>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</si>
  <si>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</si>
  <si>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</si>
  <si>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</si>
  <si>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</si>
  <si>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</si>
  <si>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</si>
  <si>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</si>
  <si>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</si>
  <si>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</si>
  <si>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</si>
  <si>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</si>
  <si>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</si>
  <si>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</si>
  <si>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</si>
  <si>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</si>
  <si>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</si>
  <si>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</si>
  <si>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</si>
  <si>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</si>
  <si>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</si>
  <si>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</si>
  <si>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</si>
  <si>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</si>
  <si>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</si>
  <si>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</si>
  <si>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</si>
  <si>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</si>
  <si>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</si>
  <si>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</si>
  <si>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</si>
  <si>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</si>
  <si>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</si>
  <si>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</si>
  <si>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</si>
  <si>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</si>
  <si>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</si>
  <si>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</si>
  <si>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</si>
  <si>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</si>
  <si>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</si>
  <si>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</si>
  <si>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</si>
  <si>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</si>
  <si>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</si>
  <si>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</si>
  <si>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</si>
  <si>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</si>
  <si>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</si>
  <si>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</si>
  <si>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</si>
  <si>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</si>
  <si>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</si>
  <si>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</si>
  <si>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</si>
  <si>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</si>
  <si>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</si>
  <si>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</si>
  <si>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</si>
  <si>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</si>
  <si>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</si>
  <si>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</si>
  <si>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</si>
  <si>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</si>
  <si>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</si>
  <si>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</si>
  <si>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</si>
  <si>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</si>
  <si>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</si>
  <si>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</si>
  <si>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</si>
  <si>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</si>
  <si>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</si>
  <si>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</si>
  <si>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</si>
  <si>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</si>
  <si>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</si>
  <si>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</si>
  <si>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</si>
  <si>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</si>
  <si>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</si>
  <si>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</si>
  <si>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</si>
  <si>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</si>
  <si>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</si>
  <si>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</si>
  <si>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</si>
  <si>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</si>
  <si>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</si>
  <si>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</si>
  <si>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</si>
  <si>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</si>
  <si>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</si>
  <si>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</si>
  <si>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</si>
  <si>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</si>
  <si>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</si>
  <si>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</si>
  <si>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</si>
  <si>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</si>
  <si>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</si>
  <si>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</si>
  <si>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</si>
  <si>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</si>
  <si>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</si>
  <si>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</si>
  <si>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</si>
  <si>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</si>
  <si>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</si>
  <si>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</si>
  <si>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</si>
  <si>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</si>
  <si>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</si>
  <si>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</si>
  <si>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</si>
  <si>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</si>
  <si>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</si>
  <si>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</si>
  <si>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</si>
  <si>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</si>
  <si>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</si>
  <si>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</si>
  <si>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</si>
  <si>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</si>
  <si>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</si>
  <si>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</si>
  <si>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</si>
  <si>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</si>
  <si>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</si>
  <si>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</si>
  <si>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</si>
  <si>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</si>
  <si>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</si>
  <si>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</si>
  <si>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</si>
  <si>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</si>
  <si>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</si>
  <si>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</si>
  <si>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</si>
  <si>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</si>
  <si>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</si>
  <si>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</si>
  <si>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</si>
  <si>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</si>
  <si>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</si>
  <si>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</si>
  <si>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</si>
  <si>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</si>
  <si>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</si>
  <si>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</si>
  <si>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</si>
  <si>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</si>
  <si>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</si>
  <si>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</si>
  <si>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</si>
  <si>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</si>
  <si>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</si>
  <si>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</si>
  <si>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</si>
  <si>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</si>
  <si>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</si>
  <si>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</si>
  <si>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</si>
  <si>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</si>
  <si>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</si>
  <si>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</si>
  <si>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</si>
  <si>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</si>
  <si>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</si>
  <si>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</si>
  <si>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</si>
  <si>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</si>
  <si>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</si>
  <si>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</si>
  <si>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</si>
  <si>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</si>
  <si>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</si>
  <si>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</si>
  <si>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</si>
  <si>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</si>
  <si>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</si>
  <si>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</si>
  <si>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</si>
  <si>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</si>
  <si>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</si>
  <si>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</si>
  <si>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</si>
  <si>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</si>
  <si>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</si>
  <si>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</si>
  <si>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</si>
  <si>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</si>
  <si>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</si>
  <si>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</si>
  <si>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</si>
  <si>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</si>
  <si>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</si>
  <si>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</si>
  <si>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</si>
  <si>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</si>
  <si>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</si>
  <si>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</si>
  <si>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</si>
  <si>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</si>
  <si>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</si>
  <si>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</si>
  <si>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</si>
  <si>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</si>
  <si>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</si>
  <si>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</si>
  <si>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</si>
  <si>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</si>
  <si>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</si>
  <si>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</si>
  <si>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</si>
  <si>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</si>
  <si>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</si>
  <si>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</si>
  <si>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</si>
  <si>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</si>
  <si>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</si>
  <si>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</si>
  <si>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</si>
  <si>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</si>
  <si>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</si>
  <si>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</si>
  <si>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</si>
  <si>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</si>
  <si>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</si>
  <si>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</si>
  <si>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</si>
  <si>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</si>
  <si>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</si>
  <si>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</si>
  <si>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</si>
  <si>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</si>
  <si>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</si>
  <si>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</si>
  <si>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</si>
  <si>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</si>
  <si>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</si>
  <si>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</si>
  <si>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</si>
  <si>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</si>
  <si>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</si>
  <si>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</si>
  <si>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</si>
  <si>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</si>
  <si>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</si>
  <si>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</si>
  <si>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</si>
  <si>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</si>
  <si>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</si>
  <si>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</si>
  <si>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</si>
  <si>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</si>
  <si>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</si>
  <si>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</si>
  <si>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</si>
  <si>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</si>
  <si>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</si>
  <si>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</si>
  <si>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</si>
  <si>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</si>
  <si>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</si>
  <si>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</si>
  <si>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</si>
  <si>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</si>
  <si>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</si>
  <si>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</si>
  <si>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</si>
  <si>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</si>
  <si>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</si>
  <si>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</si>
  <si>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</si>
  <si>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</si>
  <si>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</si>
  <si>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</si>
  <si>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</si>
  <si>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</si>
  <si>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</si>
  <si>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</si>
  <si>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</si>
  <si>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</si>
  <si>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</si>
  <si>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</si>
  <si>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</si>
  <si>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</si>
  <si>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</si>
  <si>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</si>
  <si>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</si>
  <si>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</si>
  <si>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</si>
  <si>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</si>
  <si>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</si>
  <si>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</si>
  <si>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</si>
  <si>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</si>
  <si>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</si>
  <si>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</si>
  <si>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</si>
  <si>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</si>
  <si>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</si>
  <si>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</si>
  <si>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</si>
  <si>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</si>
  <si>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</si>
  <si>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</si>
  <si>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</si>
  <si>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</si>
  <si>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</si>
  <si>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</si>
  <si>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</si>
  <si>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</si>
  <si>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</si>
  <si>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</si>
  <si>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</si>
  <si>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</si>
  <si>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</si>
  <si>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</si>
  <si>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</si>
  <si>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</si>
  <si>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</si>
  <si>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</si>
  <si>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</si>
  <si>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</si>
  <si>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</si>
  <si>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</si>
  <si>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</si>
  <si>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</si>
  <si>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</si>
  <si>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</si>
  <si>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</si>
  <si>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</si>
  <si>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</si>
  <si>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</si>
  <si>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</si>
  <si>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</si>
  <si>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</si>
  <si>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</si>
  <si>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</si>
  <si>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</si>
  <si>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</si>
  <si>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</si>
  <si>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</si>
  <si>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</si>
  <si>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</si>
  <si>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</si>
  <si>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</si>
  <si>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</si>
  <si>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</si>
  <si>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</si>
  <si>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</si>
  <si>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</si>
  <si>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</si>
  <si>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</si>
  <si>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</si>
  <si>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</si>
  <si>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</si>
  <si>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</si>
  <si>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</si>
  <si>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</si>
  <si>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</si>
  <si>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</si>
  <si>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</si>
  <si>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</si>
  <si>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</si>
  <si>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</si>
  <si>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</si>
  <si>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</si>
  <si>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</si>
  <si>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</si>
  <si>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</si>
  <si>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</si>
  <si>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</si>
  <si>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</si>
  <si>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</si>
  <si>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</si>
  <si>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</si>
  <si>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</si>
  <si>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</si>
  <si>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</si>
  <si>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</si>
  <si>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</si>
  <si>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</si>
  <si>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</si>
  <si>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</si>
  <si>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</si>
  <si>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</si>
  <si>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</si>
  <si>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</si>
  <si>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</si>
  <si>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</si>
  <si>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</si>
  <si>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</si>
  <si>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</si>
  <si>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</si>
  <si>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</si>
  <si>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</si>
  <si>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</si>
  <si>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</si>
  <si>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</si>
  <si>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</si>
  <si>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</si>
  <si>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</si>
  <si>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</si>
  <si>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</si>
  <si>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</si>
  <si>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</si>
  <si>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</si>
  <si>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</si>
  <si>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</si>
  <si>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</si>
  <si>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</si>
  <si>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</si>
  <si>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</si>
  <si>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</si>
  <si>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</si>
  <si>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</si>
  <si>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</si>
  <si>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</si>
  <si>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</si>
  <si>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</si>
  <si>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</si>
  <si>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</si>
  <si>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</si>
  <si>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</si>
  <si>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</si>
  <si>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</si>
  <si>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</si>
  <si>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</si>
  <si>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</si>
  <si>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</si>
  <si>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</si>
  <si>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</si>
  <si>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</si>
  <si>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</si>
  <si>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</si>
  <si>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</si>
  <si>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</si>
  <si>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</si>
  <si>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</si>
  <si>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</si>
  <si>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</si>
  <si>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</si>
  <si>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</si>
  <si>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</si>
  <si>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</si>
  <si>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</si>
  <si>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</si>
  <si>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</si>
  <si>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</si>
  <si>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</si>
  <si>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</si>
  <si>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</si>
  <si>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</si>
  <si>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</si>
  <si>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</si>
  <si>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</si>
  <si>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</si>
  <si>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</si>
  <si>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</si>
  <si>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</si>
  <si>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</si>
  <si>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</si>
  <si>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</si>
  <si>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</si>
  <si>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</si>
  <si>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</si>
  <si>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</si>
  <si>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</si>
  <si>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</si>
  <si>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</si>
  <si>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</si>
  <si>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</si>
  <si>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</si>
  <si>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</si>
  <si>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</si>
  <si>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</si>
  <si>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</si>
  <si>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</si>
  <si>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</si>
  <si>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</si>
  <si>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</si>
  <si>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</si>
  <si>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</si>
  <si>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</si>
  <si>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</si>
  <si>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</si>
  <si>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</si>
  <si>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</si>
  <si>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</si>
  <si>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</si>
  <si>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</si>
  <si>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</si>
  <si>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</si>
  <si>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</si>
  <si>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</si>
  <si>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</si>
  <si>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</si>
  <si>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</si>
  <si>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</si>
  <si>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</si>
  <si>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</si>
  <si>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</si>
  <si>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</si>
  <si>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</si>
  <si>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</si>
  <si>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</si>
  <si>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</si>
  <si>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</si>
  <si>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</si>
  <si>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</si>
  <si>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</si>
  <si>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</si>
  <si>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</si>
  <si>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</si>
  <si>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</si>
  <si>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</si>
  <si>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</si>
  <si>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</si>
  <si>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</si>
  <si>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</si>
  <si>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</si>
  <si>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</si>
  <si>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</si>
  <si>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</si>
  <si>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</si>
  <si>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</si>
  <si>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</si>
  <si>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</si>
  <si>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</si>
  <si>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</si>
  <si>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</si>
  <si>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</si>
  <si>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</si>
  <si>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</si>
  <si>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</si>
  <si>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</si>
  <si>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</si>
  <si>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</si>
  <si>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</si>
  <si>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</si>
  <si>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</si>
  <si>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</si>
  <si>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</si>
  <si>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</si>
  <si>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</si>
  <si>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</si>
  <si>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</si>
  <si>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</si>
  <si>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</si>
  <si>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</si>
  <si>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</si>
  <si>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</si>
  <si>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</si>
  <si>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</si>
  <si>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</si>
  <si>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</si>
  <si>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</si>
  <si>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</si>
  <si>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</si>
  <si>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</si>
  <si>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</si>
  <si>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</si>
  <si>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</si>
  <si>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</si>
  <si>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</si>
  <si>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</si>
  <si>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</si>
  <si>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</si>
  <si>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</si>
  <si>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</si>
  <si>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</si>
  <si>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</si>
  <si>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</si>
  <si>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</si>
  <si>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</si>
  <si>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</si>
  <si>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</si>
  <si>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</si>
  <si>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</si>
  <si>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</si>
  <si>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</si>
  <si>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</si>
  <si>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</si>
  <si>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</si>
  <si>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</si>
  <si>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</si>
  <si>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</si>
  <si>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</si>
  <si>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</si>
  <si>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</si>
  <si>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</si>
  <si>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</si>
  <si>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</si>
  <si>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</si>
  <si>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</si>
  <si>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</si>
  <si>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</si>
  <si>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</si>
  <si>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</si>
  <si>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</si>
  <si>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</si>
  <si>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</si>
  <si>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</si>
  <si>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</si>
  <si>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</si>
  <si>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</si>
  <si>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</si>
  <si>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</si>
  <si>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</si>
  <si>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</si>
  <si>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</si>
  <si>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</si>
  <si>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</si>
  <si>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</si>
  <si>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</si>
  <si>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</si>
  <si>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</si>
  <si>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</si>
  <si>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</si>
  <si>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</si>
  <si>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</si>
  <si>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</si>
  <si>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</si>
  <si>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</si>
  <si>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</si>
  <si>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</si>
  <si>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</si>
  <si>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</si>
  <si>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</si>
  <si>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</si>
  <si>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</si>
  <si>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</si>
  <si>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</si>
  <si>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</si>
  <si>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</si>
  <si>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</si>
  <si>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</si>
  <si>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</si>
  <si>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</si>
  <si>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</si>
  <si>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</si>
  <si>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</si>
  <si>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</si>
  <si>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</si>
  <si>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</si>
  <si>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</si>
  <si>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</si>
  <si>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</si>
  <si>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</si>
  <si>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</si>
  <si>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</si>
  <si>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</si>
  <si>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</si>
  <si>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</si>
  <si>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</si>
  <si>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</si>
  <si>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</si>
  <si>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</si>
  <si>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</si>
  <si>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</si>
  <si>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</si>
  <si>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</si>
  <si>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</si>
  <si>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</si>
  <si>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</si>
  <si>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</si>
  <si>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</si>
  <si>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</si>
  <si>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</si>
  <si>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</si>
  <si>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</si>
  <si>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</si>
  <si>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</si>
  <si>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</si>
  <si>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</si>
  <si>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</si>
  <si>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</si>
  <si>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</si>
  <si>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</si>
  <si>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</si>
  <si>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</si>
  <si>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</si>
  <si>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</si>
  <si>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</si>
  <si>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</si>
  <si>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</si>
  <si>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</si>
  <si>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</si>
  <si>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</si>
  <si>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</si>
  <si>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</si>
  <si>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</si>
  <si>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</si>
  <si>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</si>
  <si>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</si>
  <si>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</si>
  <si>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</si>
  <si>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</si>
  <si>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</si>
  <si>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</si>
  <si>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</si>
  <si>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</si>
  <si>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</si>
  <si>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</si>
  <si>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</si>
  <si>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</si>
  <si>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</si>
  <si>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</si>
  <si>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</si>
  <si>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</si>
  <si>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</si>
  <si>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</si>
  <si>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</si>
  <si>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</si>
  <si>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</si>
  <si>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</si>
  <si>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</si>
  <si>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</si>
  <si>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</si>
  <si>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</si>
  <si>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</si>
  <si>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</si>
  <si>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</si>
  <si>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</si>
  <si>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</si>
  <si>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</si>
  <si>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</si>
  <si>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</si>
  <si>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</si>
  <si>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</si>
  <si>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</si>
  <si>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</si>
  <si>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</si>
  <si>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</si>
  <si>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</si>
  <si>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</si>
  <si>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</si>
  <si>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</si>
  <si>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</si>
  <si>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</si>
  <si>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</si>
  <si>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</si>
  <si>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</si>
  <si>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</si>
  <si>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</si>
  <si>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</si>
  <si>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</si>
  <si>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</si>
  <si>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</si>
  <si>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</si>
  <si>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</si>
  <si>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</si>
  <si>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</si>
  <si>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</si>
  <si>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</si>
  <si>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</si>
  <si>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</si>
  <si>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</si>
  <si>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</si>
  <si>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</si>
  <si>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</si>
  <si>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</si>
  <si>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</si>
  <si>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</si>
  <si>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</si>
  <si>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</si>
  <si>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</si>
  <si>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</si>
  <si>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</si>
  <si>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</si>
  <si>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</si>
  <si>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</si>
  <si>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</si>
  <si>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</si>
  <si>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</si>
  <si>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</si>
  <si>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</si>
  <si>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</si>
  <si>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</si>
  <si>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</si>
  <si>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</si>
  <si>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</si>
  <si>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</si>
  <si>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</si>
  <si>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</si>
  <si>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</si>
  <si>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</si>
  <si>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</si>
  <si>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</si>
  <si>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</si>
  <si>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</si>
  <si>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</si>
  <si>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</si>
  <si>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</si>
  <si>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</si>
  <si>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</si>
  <si>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</si>
  <si>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</si>
  <si>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</si>
  <si>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</si>
  <si>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</si>
  <si>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</si>
  <si>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</si>
  <si>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</si>
  <si>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</si>
  <si>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</si>
  <si>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</si>
  <si>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</si>
  <si>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</si>
  <si>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</si>
  <si>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</si>
  <si>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</si>
  <si>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</si>
  <si>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</si>
  <si>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</si>
  <si>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</si>
  <si>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</si>
  <si>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</si>
  <si>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</si>
  <si>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</si>
  <si>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</si>
  <si>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</si>
  <si>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</si>
  <si>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</si>
  <si>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</si>
  <si>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</si>
  <si>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</si>
  <si>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</si>
  <si>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</si>
  <si>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</si>
  <si>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</si>
  <si>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</si>
  <si>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</si>
  <si>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</si>
  <si>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</si>
  <si>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</si>
  <si>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</si>
  <si>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</si>
  <si>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</si>
  <si>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</si>
  <si>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</si>
  <si>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</si>
  <si>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</si>
  <si>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</si>
  <si>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</si>
  <si>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</si>
  <si>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</si>
  <si>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</si>
  <si>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</si>
  <si>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</si>
  <si>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</si>
  <si>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</si>
  <si>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</si>
  <si>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</si>
  <si>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</si>
  <si>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</si>
  <si>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</si>
  <si>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</si>
  <si>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</si>
  <si>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</si>
  <si>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</si>
  <si>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</si>
  <si>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</si>
  <si>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</si>
  <si>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</si>
  <si>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</si>
  <si>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</si>
  <si>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</si>
  <si>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</si>
  <si>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</si>
  <si>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</si>
  <si>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</si>
  <si>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</si>
  <si>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</si>
  <si>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</si>
  <si>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</si>
  <si>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</si>
  <si>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</si>
  <si>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</si>
  <si>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</si>
  <si>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</si>
  <si>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</si>
  <si>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</si>
  <si>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</si>
  <si>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</si>
  <si>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</si>
  <si>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</si>
  <si>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</si>
  <si>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</si>
  <si>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</si>
  <si>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</si>
  <si>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</si>
  <si>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</si>
  <si>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</si>
  <si>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</si>
  <si>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</si>
  <si>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</si>
  <si>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</si>
  <si>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</si>
  <si>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</si>
  <si>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</si>
  <si>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</si>
  <si>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</si>
  <si>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</si>
  <si>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</si>
  <si>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</si>
  <si>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</si>
  <si>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</si>
  <si>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</si>
  <si>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</si>
  <si>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</si>
  <si>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</si>
  <si>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</si>
  <si>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</si>
  <si>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</si>
  <si>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</si>
  <si>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</si>
  <si>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</si>
  <si>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</si>
  <si>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</si>
  <si>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</si>
  <si>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</si>
  <si>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</si>
  <si>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</si>
  <si>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</si>
  <si>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</si>
  <si>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</si>
  <si>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</si>
  <si>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</si>
  <si>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</si>
  <si>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</si>
  <si>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</si>
  <si>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</si>
  <si>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</si>
  <si>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</si>
  <si>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</si>
  <si>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</si>
  <si>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</si>
  <si>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</si>
  <si>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</si>
  <si>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</si>
  <si>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</si>
  <si>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</si>
  <si>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</si>
  <si>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</si>
  <si>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</si>
  <si>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</si>
  <si>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</si>
  <si>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</si>
  <si>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</si>
  <si>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</si>
  <si>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</si>
  <si>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</si>
  <si>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</si>
  <si>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</si>
  <si>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</si>
  <si>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</si>
  <si>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</si>
  <si>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</si>
  <si>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</si>
  <si>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</si>
  <si>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</si>
  <si>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</si>
  <si>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</si>
  <si>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</si>
  <si>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</si>
  <si>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</si>
  <si>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</si>
  <si>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</si>
  <si>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</si>
  <si>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</si>
  <si>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</si>
  <si>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</si>
  <si>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</si>
  <si>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</si>
  <si>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</si>
  <si>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</si>
  <si>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</si>
  <si>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</si>
  <si>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</si>
  <si>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</si>
  <si>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</si>
  <si>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</si>
  <si>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</si>
  <si>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</si>
  <si>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</si>
  <si>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</si>
  <si>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</si>
  <si>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</si>
  <si>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</si>
  <si>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</si>
  <si>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</si>
  <si>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</si>
  <si>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</si>
  <si>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</si>
  <si>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</si>
  <si>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</si>
  <si>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</si>
  <si>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</si>
  <si>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</si>
  <si>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</si>
  <si>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</si>
  <si>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</si>
  <si>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</si>
  <si>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</si>
  <si>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</si>
  <si>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</si>
  <si>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</si>
  <si>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</si>
  <si>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</si>
  <si>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</si>
  <si>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</si>
  <si>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</si>
  <si>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</si>
  <si>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</si>
  <si>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</si>
  <si>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</si>
  <si>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</si>
  <si>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</si>
  <si>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</si>
  <si>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</si>
  <si>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</si>
  <si>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</si>
  <si>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</si>
  <si>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</si>
  <si>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</si>
  <si>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</si>
  <si>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</si>
  <si>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</si>
  <si>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</si>
  <si>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</si>
  <si>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</si>
  <si>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</si>
  <si>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</si>
  <si>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</si>
  <si>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</si>
  <si>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</si>
  <si>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</si>
  <si>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</si>
  <si>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</si>
  <si>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</si>
  <si>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</si>
  <si>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</si>
  <si>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</si>
  <si>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</si>
  <si>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</si>
  <si>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</si>
  <si>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</si>
  <si>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</si>
  <si>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</si>
  <si>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</si>
  <si>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</si>
  <si>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</si>
  <si>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</si>
  <si>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</si>
  <si>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</si>
  <si>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</si>
  <si>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</si>
  <si>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</si>
  <si>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</si>
  <si>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</si>
  <si>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</si>
  <si>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</si>
  <si>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</si>
  <si>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</si>
  <si>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</si>
  <si>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</si>
  <si>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</si>
  <si>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</si>
  <si>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</si>
  <si>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</si>
  <si>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</si>
  <si>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</si>
  <si>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</si>
  <si>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</si>
  <si>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</si>
  <si>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</si>
  <si>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</si>
  <si>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</si>
  <si>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</si>
  <si>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</si>
  <si>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</si>
  <si>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</si>
  <si>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</si>
  <si>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</si>
  <si>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</si>
  <si>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</si>
  <si>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</si>
  <si>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</si>
  <si>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</si>
  <si>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</si>
  <si>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</si>
  <si>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</si>
  <si>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</si>
  <si>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</si>
  <si>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</si>
  <si>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</si>
  <si>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</si>
  <si>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</si>
  <si>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</si>
  <si>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</si>
  <si>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</si>
  <si>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</si>
  <si>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</si>
  <si>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</si>
  <si>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</si>
  <si>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</si>
  <si>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</si>
  <si>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</si>
  <si>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</si>
  <si>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</si>
  <si>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</si>
  <si>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</si>
  <si>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</si>
  <si>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</si>
  <si>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</si>
  <si>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</si>
  <si>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</si>
  <si>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</si>
  <si>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</si>
  <si>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</si>
  <si>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</si>
  <si>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</si>
  <si>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</si>
  <si>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</si>
  <si>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</si>
  <si>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</si>
  <si>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</si>
  <si>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</si>
  <si>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</si>
  <si>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</si>
  <si>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</si>
  <si>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</si>
  <si>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</si>
  <si>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</si>
  <si>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</si>
  <si>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</si>
  <si>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</si>
  <si>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</si>
  <si>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</si>
  <si>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</si>
  <si>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</si>
  <si>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</si>
  <si>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</si>
  <si>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</si>
  <si>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</si>
  <si>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</si>
  <si>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</si>
  <si>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</si>
  <si>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</si>
  <si>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</si>
  <si>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</si>
  <si>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</si>
  <si>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</si>
  <si>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</si>
  <si>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</si>
  <si>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</si>
  <si>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</si>
  <si>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</si>
  <si>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</si>
  <si>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</si>
  <si>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</si>
  <si>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</si>
  <si>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</si>
  <si>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</si>
  <si>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</si>
  <si>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</si>
  <si>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</si>
  <si>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</si>
  <si>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</si>
  <si>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</si>
  <si>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</si>
  <si>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</si>
  <si>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</si>
  <si>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</si>
  <si>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</si>
  <si>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</si>
  <si>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</si>
  <si>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</si>
  <si>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</si>
  <si>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</si>
  <si>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</si>
  <si>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</si>
  <si>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</si>
  <si>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</si>
  <si>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</si>
  <si>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</si>
  <si>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</si>
  <si>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</si>
  <si>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</si>
  <si>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</si>
  <si>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</si>
  <si>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</si>
  <si>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</si>
  <si>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</si>
  <si>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</si>
  <si>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</si>
  <si>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</si>
  <si>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</si>
  <si>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</si>
  <si>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</si>
  <si>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</si>
  <si>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</si>
  <si>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</si>
  <si>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</si>
  <si>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</si>
  <si>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</si>
  <si>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</si>
  <si>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</si>
  <si>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</si>
  <si>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</si>
  <si>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</si>
  <si>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</si>
  <si>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</si>
  <si>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</si>
  <si>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</si>
  <si>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</si>
  <si>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</si>
  <si>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</si>
  <si>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</si>
  <si>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</si>
  <si>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</si>
  <si>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</si>
  <si>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</si>
  <si>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</si>
  <si>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</si>
  <si>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</si>
  <si>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</si>
  <si>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</si>
  <si>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</si>
  <si>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</si>
  <si>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</si>
  <si>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</si>
  <si>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</si>
  <si>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</si>
  <si>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</si>
  <si>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</si>
  <si>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</si>
  <si>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</si>
  <si>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</si>
  <si>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</si>
  <si>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</si>
  <si>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</si>
  <si>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</si>
  <si>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</si>
  <si>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</si>
  <si>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</si>
  <si>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</si>
  <si>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</si>
  <si>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</si>
  <si>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</si>
  <si>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</si>
  <si>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</si>
  <si>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</si>
  <si>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</si>
  <si>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</si>
  <si>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</si>
  <si>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</si>
  <si>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</si>
  <si>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</si>
  <si>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</si>
  <si>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</si>
  <si>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</si>
  <si>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</si>
  <si>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</si>
  <si>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</si>
  <si>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</si>
  <si>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</si>
  <si>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</si>
  <si>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</si>
  <si>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</si>
  <si>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</si>
  <si>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</si>
  <si>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</si>
  <si>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</si>
  <si>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</si>
  <si>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</si>
  <si>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</si>
  <si>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</si>
  <si>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</si>
  <si>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</si>
  <si>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</si>
  <si>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</si>
  <si>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</si>
  <si>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</si>
  <si>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</si>
  <si>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</si>
  <si>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</si>
  <si>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</si>
  <si>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</si>
  <si>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</si>
  <si>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</si>
  <si>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</si>
  <si>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</si>
  <si>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</si>
  <si>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</si>
  <si>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</si>
  <si>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</si>
  <si>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</si>
  <si>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</si>
  <si>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</si>
  <si>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</si>
  <si>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</si>
  <si>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</si>
  <si>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</si>
  <si>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</si>
  <si>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</si>
  <si>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</si>
  <si>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</si>
  <si>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</si>
  <si>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</si>
  <si>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</si>
  <si>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</si>
  <si>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</si>
  <si>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</si>
  <si>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</si>
  <si>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</si>
  <si>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</si>
  <si>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</si>
  <si>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</si>
  <si>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</si>
  <si>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</si>
  <si>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</si>
  <si>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</si>
  <si>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</si>
  <si>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</si>
  <si>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</si>
  <si>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</si>
  <si>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</si>
  <si>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</si>
  <si>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</si>
  <si>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</si>
  <si>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</si>
  <si>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</si>
  <si>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</si>
  <si>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</si>
  <si>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</si>
  <si>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</si>
  <si>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</si>
  <si>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</si>
  <si>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</si>
  <si>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</si>
  <si>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</si>
  <si>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</si>
  <si>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</si>
  <si>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</si>
  <si>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</si>
  <si>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</si>
  <si>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</si>
  <si>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</si>
  <si>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</si>
  <si>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</si>
  <si>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</si>
  <si>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</si>
  <si>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</si>
  <si>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</si>
  <si>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</si>
  <si>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</si>
  <si>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</si>
  <si>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</si>
  <si>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</si>
  <si>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</si>
  <si>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</si>
  <si>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</si>
  <si>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</si>
  <si>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</si>
  <si>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</si>
  <si>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</si>
  <si>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</si>
  <si>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</si>
  <si>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</si>
  <si>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</si>
  <si>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</si>
  <si>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</si>
  <si>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</si>
  <si>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</si>
  <si>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</si>
  <si>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</si>
  <si>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</si>
  <si>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</si>
  <si>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</si>
  <si>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</si>
  <si>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</si>
  <si>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</si>
  <si>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</si>
  <si>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</si>
  <si>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</si>
  <si>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</si>
  <si>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</si>
  <si>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</si>
  <si>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</si>
  <si>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</si>
  <si>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</si>
  <si>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</si>
  <si>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</si>
  <si>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</si>
  <si>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</si>
  <si>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</si>
  <si>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</si>
  <si>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</si>
  <si>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</si>
  <si>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</si>
  <si>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</si>
  <si>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</si>
  <si>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</si>
  <si>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</si>
  <si>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</si>
  <si>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</si>
  <si>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RYMK0232</t>
  </si>
  <si>
    <t>TT-20251209-00197</t>
  </si>
  <si>
    <t>Team at site TS</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</si>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</sst>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337.61192476852011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46000.560350694446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46000.560350694446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46000.560350694446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46000.560350694446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46000.560350694446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46000.560350694446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46000.560350694446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46000.560350694446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46000.560350694446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46000.560350694446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46000.560350694446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46000.560350694446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46000.560350694446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46000.560350694446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46000.560350694446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46000.560350694446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46000.560350694446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46000.560350694446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46000.560350694446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46000.560350694446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46000.560350694446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46000.560350694446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46000.560350694446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46000.560350694446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46000.560350694446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46000.560350694446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46000.560350694446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46000.560350694446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46000.560350694446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46000.560350694446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46000.560350694446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46000.560350694446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46000.560350694446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46000.560350694446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46000.560350694446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46000.560350694446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46000.560350694446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46000.560350694446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46000.560350694446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46000.560350694446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46000.560350694446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46000.560350694446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46000.560350694446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46000.560350694446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46000.560350694446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46000.560350694446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46000.560350694446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46000.560350694446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46000.560350694446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46000.560350694446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46000.560350694446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46000.560350694446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46000.560350694446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46000.560350694446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46000.560350694446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46000.560350694446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46000.560350694446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46000.560350694446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46000.560350694446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46000.560350694446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46000.560350694446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46000.560350694446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46000.560350694446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46000.560350694446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46000.560350694446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46000.560350694446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46000.560350694446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46000.560350694446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46000.560350694446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46000.560350694446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46000.560350694446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46000.560350694446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46000.560350694446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46000.560350694446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46000.560350694446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46000.560350694446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46000.560350694446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46000.560350694446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46000.560350694446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46000.560350694446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46000.560350694446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46000.560350694446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46000.560350694446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46000.560350694446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46000.560350694446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46000.560350694446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46000.560350694446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46000.560350694446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46000.560350694446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46000.560350694446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46000.560350694446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46000.560350694446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46000.560350694446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46000.560350694446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46000.560350694446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46000.560350694446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46000.560350694446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46000.560350694446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46000.560350694446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46000.560350694446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46000.560350694446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46000.560350694446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46000.560350694446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46000.560350694446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46000.560350694446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46000.560350694446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46000.560350694446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46000.560350694446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46000.560350694446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46000.560350694446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46000.560350694446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46000.560350694446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46000.560350694446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46000.560350694446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46000.560350694446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46000.560350694446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46000.560350694446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46000.560350694446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46000.560350694446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46000.560350694446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46000.560350694446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46000.560350694446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46000.560350694446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46000.560350694446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46000.560350694446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46000.560350694446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46000.560350694446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46000.560350694446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46000.560350694446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46000.560350694446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46000.560350694446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46000.560350694446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46000.560350694446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46000.560350694446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46000.560350694446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46000.560350694446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46000.560350694446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46000.560350694446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46000.560350694446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46000.560350694446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46000.560350694446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46000.560350694446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46000.560350694446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46000.560350694446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46000.560350694446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46000.560350694446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46000.560350694446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46000.560350694446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46000.560350694446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46000.560350694446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46000.560350694446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46000.560350694446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46000.560350694446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46000.560350694446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46000.560350694446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46000.560350694446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46000.560350694446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46000.560350694446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46000.560350694446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46000.560350694446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46000.560350694446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46000.560350694446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46000.560350694446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46000.560350694446</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175.56051273148478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16.172931712964782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3.2049687500038999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46000.560350694446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46000.560350694446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46000.560350694446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46000.560350694446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46000.560350694446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46000.560350694446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46000.560350694446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46000.560350694446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46000.560350694446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46000.560350694446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46000.560350694446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46000.560350694446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46000.560350694446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46000.560350694446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46000.560350694446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46000.560350694446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46000.560350694446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46000.560350694446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46000.560350694446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46000.560350694446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46000.560350694446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46000.560350694446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46000.560350694446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46000.560350694446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46000.560350694446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46000.560350694446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46000.560350694446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46000.560350694446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46000.560350694446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46000.560350694446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46000.560350694446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46000.560350694446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46000.560350694446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46000.560350694446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46000.560350694446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46000.560350694446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46000.560350694446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46000.560350694446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46000.560350694446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46000.560350694446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46000.560350694446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46000.560350694446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46000.560350694446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46000.560350694446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46000.560350694446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46000.560350694446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46000.560350694446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46000.560350694446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46000.560350694446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46000.560350694446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46000.560350694446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46000.560350694446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46000.560350694446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46000.560350694446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46000.560350694446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46000.560350694446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46000.560350694446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46000.560350694446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46000.560350694446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46000.560350694446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46000.560350694446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46000.560350694446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46000.560350694446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46000.560350694446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46000.560350694446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46000.560350694446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46000.560350694446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46000.560350694446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46000.560350694446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46000.560350694446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46000.560350694446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46000.560350694446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46000.560350694446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46000.560350694446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46000.560350694446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46000.560350694446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46000.560350694446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46000.560350694446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46000.560350694446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46000.560350694446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46000.560350694446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46000.560350694446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46000.560350694446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46000.560350694446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46000.560350694446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46000.560350694446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46000.560350694446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46000.560350694446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46000.560350694446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46000.560350694446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46000.560350694446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46000.560350694446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46000.560350694446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46000.560350694446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46000.560350694446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46000.560350694446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46000.560350694446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46000.560350694446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46000.560350694446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46000.560350694446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46000.560350694446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46000.560350694446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46000.560350694446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46000.560350694446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46000.560350694446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46000.560350694446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46000.560350694446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46000.560350694446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46000.560350694446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46000.560350694446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46000.560350694446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46000.560350694446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46000.560350694446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46000.560350694446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46000.560350694446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46000.560350694446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46000.560350694446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46000.560350694446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46000.560350694446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46000.560350694446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46000.560350694446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46000.560350694446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46000.560350694446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46000.560350694446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46000.560350694446</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46000.560350694446</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46000.560350694446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46000.560350694446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46000.560350694446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46000.560350694446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46000.560350694446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46000.560350694446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46000.560350694446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46000.560350694446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46000.560350694446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46000.560350694446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46000.560350694446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46000.560350694446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46000.560350694446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46000.560350694446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46000.560350694446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46000.560350694446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46000.560350694446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46000.560350694446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46000.560350694446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46000.560350694446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46000.560350694446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46000.560350694446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46000.560350694446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46000.560350694446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46000.560350694446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46000.560350694446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46000.560350694446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46000.560350694446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46000.560350694446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46000.560350694446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46000.560350694446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46000.560350694446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46000.560350694446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46000.560350694446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46000.560350694446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46000.560350694446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46000.560350694446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46000.560350694446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46000.560350694446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46000.560350694446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46000.560350694446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46000.560350694446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46000.560350694446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46000.560350694446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46000.560350694446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46000.560350694446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46000.560350694446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46000.560350694446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46000.560350694446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46000.560350694446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46000.560350694446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46000.560350694446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46000.560350694446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46000.560350694446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46000.560350694446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46000.560350694446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46000.560350694446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46000.560350694446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46000.560350694446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46000.560350694446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46000.560350694446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46000.560350694446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46000.560350694446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46000.560350694446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46000.560350694446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46000.560350694446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46000.560350694446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46000.560350694446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46000.560350694446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46000.560350694446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46000.560350694446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46000.560350694446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46000.560350694446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46000.560350694446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46000.560350694446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46000.560350694446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46000.560350694446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46000.560350694446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46000.560350694446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46000.560350694446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46000.560350694446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46000.560350694446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46000.560350694446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46000.560350694446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46000.560350694446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46000.560350694446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46000.560350694446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46000.560350694446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46000.560350694446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46000.560350694446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46000.560350694446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46000.560350694446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46000.560350694446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46000.560350694446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46000.560350694446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46000.560350694446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46000.560350694446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46000.560350694446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46000.560350694446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46000.560350694446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46000.560350694446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46000.560350694446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46000.560350694446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46000.560350694446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46000.560350694446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46000.560350694446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46000.560350694446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46000.560350694446</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46000.560350694446</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39119</v>
      </c>
      <c r="B2" s="58" t="str">
        <f>IFERROR(VLOOKUP(D2,DB!A:K,11,0),"")</f>
        <v>R3</v>
      </c>
      <c r="C2" s="18">
        <v>1</v>
      </c>
      <c r="D2" s="154" t="s">
        <v>18700</v>
      </c>
      <c r="E2" s="18" t="s">
        <v>39109</v>
      </c>
      <c r="F2" s="157">
        <v>46000.379340277781</v>
      </c>
      <c r="G2" s="21">
        <f t="shared" ref="G2:G23" ca="1" si="0">IFERROR(NOW()-F2,"-")</f>
        <v>0.18101041666523088</v>
      </c>
      <c r="H2" s="156">
        <v>46000.368796296294</v>
      </c>
      <c r="I2" s="19" t="str">
        <f>IFERROR(VLOOKUP(D2,DB!A:F,6,0),"")</f>
        <v>SCECO</v>
      </c>
      <c r="J2" s="18" t="str">
        <f>IFERROR(VLOOKUP(D2,DB!A:G,7,0),"")</f>
        <v>In progress</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46000.560350694446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46000.560350694446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46000.560350694446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46000.560350694446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46000.560350694446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46000.560350694446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46000.560350694446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46000.560350694446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46000.560350694446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46000.560350694446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46000.560350694446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46000.560350694446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46000.560350694446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46000.560350694446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46000.560350694446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46000.560350694446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46000.560350694446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46000.560350694446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46000.560350694446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46000.560350694446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46000.560350694446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46000.560350694446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46000.560350694446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46000.560350694446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46000.560350694446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46000.560350694446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46000.560350694446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46000.560350694446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46000.560350694446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46000.560350694446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46000.560350694446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46000.560350694446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46000.560350694446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46000.560350694446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46000.560350694446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46000.560350694446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46000.560350694446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46000.560350694446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46000.560350694446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46000.560350694446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46000.560350694446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46000.560350694446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46000.560350694446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46000.560350694446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46000.560350694446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46000.560350694446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46000.560350694446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46000.560350694446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46000.560350694446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46000.560350694446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46000.560350694446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46000.560350694446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46000.560350694446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46000.560350694446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46000.560350694446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46000.560350694446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46000.560350694446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46000.560350694446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46000.560350694446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46000.560350694446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46000.560350694446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46000.560350694446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46000.560350694446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46000.560350694446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46000.560350694446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46000.560350694446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46000.560350694446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46000.560350694446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46000.560350694446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46000.560350694446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46000.560350694446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46000.560350694446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46000.560350694446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46000.560350694446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46000.560350694446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46000.560350694446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46000.560350694446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46000.560350694446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46000.560350694446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46000.560350694446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46000.560350694446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46000.560350694446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46000.560350694446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46000.560350694446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46000.560350694446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46000.560350694446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46000.560350694446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46000.560350694446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46000.560350694446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46000.560350694446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46000.560350694446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46000.560350694446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46000.560350694446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46000.560350694446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46000.560350694446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46000.560350694446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46000.560350694446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46000.560350694446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46000.560350694446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46000.560350694446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46000.560350694446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46000.560350694446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46000.560350694446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46000.560350694446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46000.560350694446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46000.560350694446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46000.560350694446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46000.560350694446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46000.560350694446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46000.560350694446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46000.560350694446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46000.560350694446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46000.560350694446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46000.560350694446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46000.560350694446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46000.560350694446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46000.560350694446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46000.560350694446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46000.560350694446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46000.560350694446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46000.560350694446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46000.560350694446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46000.560350694446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46000.560350694446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46000.560350694446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46000.560350694446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46000.560350694446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46000.560350694446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46000.560350694446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46000.560350694446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46000.560350694446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46000.560350694446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46000.560350694446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46000.560350694446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46000.560350694446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46000.560350694446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46000.560350694446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46000.560350694446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46000.560350694446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46000.560350694446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46000.560350694446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46000.560350694446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46000.560350694446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46000.560350694446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46000.560350694446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46000.560350694446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46000.560350694446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46000.560350694446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46000.560350694446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46000.560350694446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46000.560350694446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46000.560350694446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46000.560350694446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46000.560350694446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46000.560350694446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46000.560350694446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46000.560350694446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46000.560350694446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46000.560350694446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46000.560350694446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46000.560350694446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46000.560350694446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46000.560350694446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46000.560350694446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46000.560350694446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46000.560350694446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46000.560350694446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46000.560350694446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46000.560350694446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46000.560350694446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46000.560350694446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46000.560350694446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46000.560350694446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46000.560350694446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46000.560350694446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46000.560350694446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46000.560350694446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46000.560350694446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46000.560350694446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46000.560350694446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46000.560350694446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46000.560350694446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46000.560350694446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46000.560350694446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46000.560350694446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46000.560350694446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46000.560350694446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46000.560350694446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46000.560350694446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46000.560350694446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46000.560350694446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46000.560350694446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46000.560350694446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46000.560350694446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46000.560350694446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46000.560350694446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46000.560350694446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46000.560350694446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46000.560350694446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46000.560350694446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46000.560350694446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46000.560350694446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46000.560350694446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46000.560350694446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46000.560350694446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46000.560350694446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46000.560350694446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46000.560350694446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46000.560350694446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46000.560350694446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46000.560350694446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46000.560350694446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46000.560350694446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46000.560350694446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46000.560350694446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46000.560350694446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46000.560350694446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46000.560350694446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46000.560350694446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46000.560350694446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46000.560350694446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46000.560350694446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46000.560350694446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46000.560350694446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46000.560350694446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46000.560350694446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46000.560350694446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46000.560350694446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46000.560350694446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46000.560350694446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46000.560350694446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46000.560350694446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46000.560350694446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46000.560350694446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46000.560350694446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46000.560350694446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46000.560350694446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46000.560350694446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46000.560350694446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46000.560350694446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46000.560350694446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46000.560350694446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46000.560350694446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46000.560350694446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46000.560350694446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46000.560350694446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46000.560350694446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46000.560350694446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46000.560350694446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46000.560350694446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46000.560350694446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46000.560350694446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46000.560350694446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46000.560350694446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46000.560350694446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46000.560350694446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46000.560350694446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46000.560350694446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46000.560350694446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46000.560350694446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46000.560350694446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46000.560350694446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46000.560350694446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46000.560350694446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46000.560350694446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46000.560350694446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46000.560350694446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46000.560350694446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46000.560350694446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46000.560350694446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46000.560350694446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46000.560350694446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46000.560350694446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46000.560350694446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46000.560350694446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46000.560350694446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46000.560350694446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46000.560350694446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46000.560350694446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46000.560350694446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46000.560350694446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46000.560350694446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46000.560350694446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46000.560350694446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46000.560350694446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46000.560350694446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46000.560350694446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46000.560350694446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46000.560350694446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46000.560350694446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46000.560350694446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46000.560350694446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46000.560350694446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46000.560350694446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46000.560350694446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46000.560350694446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46000.560350694446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46000.560350694446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46000.560350694446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46000.560350694446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46000.560350694446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46000.560350694446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46000.560350694446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46000.560350694446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46000.560350694446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46000.560350694446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46000.560350694446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46000.560350694446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46000.560350694446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46000.560350694446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46000.560350694446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46000.560350694446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46000.560350694446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46000.560350694446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46000.560350694446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46000.560350694446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46000.560350694446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46000.560350694446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46000.560350694446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46000.560350694446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46000.560350694446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46000.560350694446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46000.560350694446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46000.560350694446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46000.560350694446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46000.560350694446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46000.560350694446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46000.560350694446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46000.560350694446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46000.560350694446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46000.560350694446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46000.560350694446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46000.560350694446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46000.560350694446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46000.560350694446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46000.560350694446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46000.560350694446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46000.560350694446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46000.560350694446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46000.560350694446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46000.560350694446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46000.560350694446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46000.560350694446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46000.560350694446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46000.560350694446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46000.560350694446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46000.560350694446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46000.560350694446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46000.560350694446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46000.560350694446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46000.560350694446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46000.560350694446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46000.560350694446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46000.560350694446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46000.560350694446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46000.560350694446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46000.560350694446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46000.560350694446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46000.560350694446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46000.560350694446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46000.560350694446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46000.560350694446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46000.560350694446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46000.560350694446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46000.560350694446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46000.560350694446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46000.560350694446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46000.560350694446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46000.560350694446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46000.560350694446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46000.560350694446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46000.560350694446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46000.560350694446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46000.560350694446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46000.560350694446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46000.560350694446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46000.560350694446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46000.560350694446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46000.560350694446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46000.560350694446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46000.560350694446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46000.560350694446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46000.560350694446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46000.560350694446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46000.560350694446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46000.560350694446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46000.560350694446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46000.560350694446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46000.560350694446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46000.560350694446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46000.560350694446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46000.560350694446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46000.560350694446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46000.560350694446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46000.560350694446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46000.560350694446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46000.560350694446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46000.560350694446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46000.560350694446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46000.560350694446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46000.560350694446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46000.560350694446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46000.560350694446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46000.560350694446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46000.560350694446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46000.560350694446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46000.560350694446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46000.560350694446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46000.560350694446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46000.560350694446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46000.560350694446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46000.560350694446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46000.560350694446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46000.560350694446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46000.560350694446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46000.560350694446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46000.560350694446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46000.560350694446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46000.560350694446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46000.560350694446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46000.560350694446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46000.560350694446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46000.560350694446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46000.560350694446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46000.560350694446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46000.560350694446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46000.560350694446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46000.560350694446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46000.560350694446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46000.560350694446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46000.560350694446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46000.560350694446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46000.560350694446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46000.560350694446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46000.560350694446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46000.560350694446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46000.560350694446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46000.560350694446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46000.560350694446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46000.560350694446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46000.560350694446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46000.560350694446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46000.560350694446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46000.560350694446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46000.560350694446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46000.560350694446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46000.560350694446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46000.560350694446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46000.560350694446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46000.560350694446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46000.560350694446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46000.560350694446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46000.560350694446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46000.560350694446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46000.560350694446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46000.560350694446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46000.560350694446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46000.560350694446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46000.560350694446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46000.560350694446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46000.560350694446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46000.560350694446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46000.560350694446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46000.560350694446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46000.560350694446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46000.560350694446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46000.560350694446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46000.560350694446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46000.560350694446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46000.560350694446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46000.560350694446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46000.560350694446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46000.560350694446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46000.560350694446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46000.560350694446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46000.560350694446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46000.560350694446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46000.560350694446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46000.560350694446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46000.560350694446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46000.560350694446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46000.560350694446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46000.560350694446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46000.560350694446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46000.560350694446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46000.560350694446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46000.560350694446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46000.560350694446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46000.560350694446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46000.560350694446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46000.560350694446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46000.560350694446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46000.560350694446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46000.560350694446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46000.560350694446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46000.560350694446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46000.560350694446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46000.560350694446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46000.560350694446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46000.560350694446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46000.560350694446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46000.560350694446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46000.560350694446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46000.560350694446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46000.560350694446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46000.560350694446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46000.560350694446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46000.560350694446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46000.560350694446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46000.560350694446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46000.560350694446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46000.560350694446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46000.560350694446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46000.560350694446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46000.560350694446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46000.560350694446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46000.560350694446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46000.560350694446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46000.560350694446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46000.560350694446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46000.560350694446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46000.560350694446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46000.560350694446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46000.560350694446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46000.560350694446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46000.560350694446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46000.560350694446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46000.560350694446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46000.560350694446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46000.560350694446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46000.560350694446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46000.560350694446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46000.560350694446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46000.560350694446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46000.560350694446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46000.560350694446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46000.560350694446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46000.560350694446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46000.560350694446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46000.560350694446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46000.560350694446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46000.560350694446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46000.560350694446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46000.560350694446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46000.560350694446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46000.560350694446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46000.560350694446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46000.560350694446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46000.560350694446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46000.560350694446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46000.560350694446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46000.560350694446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46000.560350694446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46000.560350694446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46000.560350694446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46000.560350694446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46000.560350694446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46000.560350694446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46000.560350694446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46000.560350694446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46000.560350694446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46000.560350694446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46000.560350694446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46000.560350694446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46000.560350694446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46000.560350694446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46000.560350694446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46000.560350694446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46000.560350694446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46000.560350694446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46000.560350694446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46000.560350694446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46000.560350694446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46000.560350694446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46000.560350694446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46000.560350694446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46000.560350694446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46000.560350694446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46000.560350694446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46000.560350694446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46000.560350694446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46000.560350694446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46000.560350694446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46000.560350694446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46000.560350694446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46000.560350694446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46000.560350694446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46000.560350694446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46000.560350694446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46000.560350694446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46000.560350694446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46000.560350694446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46000.560350694446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46000.560350694446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46000.560350694446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46000.560350694446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46000.560350694446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46000.560350694446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46000.560350694446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46000.560350694446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46000.560350694446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46000.560350694446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46000.560350694446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46000.560350694446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46000.560350694446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46000.560350694446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46000.560350694446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46000.560350694446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46000.560350694446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46000.560350694446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46000.560350694446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46000.560350694446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46000.560350694446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46000.560350694446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46000.560350694446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46000.560350694446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46000.560350694446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46000.560350694446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46000.560350694446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46000.560350694446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46000.560350694446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46000.560350694446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46000.560350694446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46000.560350694446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46000.560350694446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46000.560350694446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46000.560350694446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46000.560350694446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46000.560350694446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46000.560350694446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46000.560350694446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46000.560350694446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46000.560350694446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46000.560350694446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46000.560350694446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46000.560350694446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46000.560350694446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46000.560350694446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46000.560350694446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46000.560350694446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46000.560350694446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46000.560350694446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46000.560350694446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46000.560350694446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46000.560350694446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46000.560350694446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46000.560350694446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46000.560350694446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46000.560350694446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46000.560350694446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46000.560350694446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46000.560350694446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46000.560350694446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46000.560350694446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46000.560350694446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46000.560350694446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46000.560350694446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46000.560350694446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46000.560350694446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46000.560350694446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46000.560350694446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46000.560350694446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46000.560350694446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46000.560350694446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46000.560350694446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46000.560350694446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46000.560350694446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46000.560350694446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46000.560350694446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46000.560350694446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46000.560350694446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46000.560350694446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46000.560350694446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46000.560350694446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46000.560350694446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46000.560350694446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46000.560350694446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46000.560350694446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46000.560350694446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46000.560350694446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46000.560350694446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46000.560350694446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46000.560350694446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46000.560350694446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46000.560350694446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46000.560350694446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46000.560350694446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46000.560350694446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46000.560350694446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46000.560350694446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46000.560350694446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46000.560350694446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46000.560350694446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46000.560350694446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46000.560350694446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46000.560350694446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46000.560350694446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46000.560350694446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46000.560350694446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46000.560350694446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46000.560350694446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46000.560350694446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46000.560350694446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46000.560350694446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46000.560350694446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46000.560350694446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46000.560350694446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46000.560350694446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46000.560350694446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46000.560350694446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46000.560350694446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46000.560350694446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46000.560350694446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46000.560350694446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46000.560350694446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46000.560350694446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46000.560350694446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46000.560350694446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46000.560350694446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46000.560350694446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46000.560350694446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46000.560350694446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46000.560350694446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46000.560350694446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46000.560350694446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46000.560350694446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46000.560350694446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46000.560350694446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46000.560350694446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46000.560350694446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46000.560350694446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46000.560350694446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46000.560350694446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46000.560350694446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46000.560350694446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46000.560350694446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46000.560350694446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46000.560350694446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46000.560350694446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46000.560350694446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46000.560350694446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46000.560350694446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46000.560350694446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46000.560350694446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46000.560350694446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46000.560350694446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46000.560350694446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46000.560350694446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46000.560350694446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46000.560350694446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46000.560350694446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46000.560350694446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46000.560350694446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46000.560350694446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46000.560350694446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46000.560350694446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46000.560350694446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46000.560350694446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46000.560350694446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46000.560350694446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46000.560350694446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46000.560350694446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46000.560350694446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46000.560350694446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46000.560350694446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46000.560350694446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46000.560350694446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46000.560350694446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46000.560350694446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46000.560350694446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46000.560350694446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46000.560350694446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46000.560350694446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46000.560350694446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46000.560350694446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46000.560350694446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46000.560350694446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46000.560350694446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46000.560350694446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46000.560350694446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46000.560350694446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46000.560350694446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46000.560350694446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46000.560350694446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46000.560350694446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46000.560350694446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46000.560350694446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46000.560350694446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46000.560350694446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46000.560350694446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46000.560350694446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46000.560350694446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46000.560350694446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46000.560350694446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46000.560350694446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46000.560350694446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46000.560350694446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46000.560350694446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46000.560350694446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46000.560350694446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46000.560350694446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46000.560350694446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46000.560350694446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46000.560350694446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46000.560350694446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46000.560350694446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46000.560350694446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46000.560350694446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46000.560350694446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46000.560350694446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46000.560350694446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46000.560350694446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46000.560350694446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46000.560350694446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46000.560350694446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46000.560350694446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46000.560350694446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46000.560350694446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46000.560350694446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46000.560350694446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46000.560350694446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46000.560350694446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46000.560350694446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46000.560350694446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46000.560350694446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46000.560350694446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46000.560350694446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46000.560350694446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46000.560350694446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46000.560350694446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46000.560350694446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46000.560350694446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46000.560350694446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46000.560350694446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46000.560350694446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46000.560350694446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46000.560350694446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46000.560350694446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46000.560350694446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46000.560350694446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46000.560350694446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46000.560350694446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46000.560350694446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46000.560350694446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46000.560350694446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46000.560350694446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46000.560350694446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46000.560350694446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46000.560350694446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46000.560350694446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46000.560350694446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46000.560350694446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46000.560350694446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46000.560350694446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46000.560350694446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46000.560350694446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46000.560350694446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46000.560350694446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46000.560350694446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46000.560350694446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46000.560350694446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46000.560350694446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46000.560350694446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46000.560350694446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46000.560350694446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46000.560350694446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46000.560350694446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46000.560350694446</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297.07963310185005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1.7662071759259561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46000.560350694446</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c r="D5" s="87"/>
      <c r="E5" s="90"/>
      <c r="F5" s="91"/>
      <c r="G5" s="92">
        <f t="shared" ref="G5:G64" ca="1" si="1">IFERROR(NOW()-F5,"")</f>
        <v>46000.560350694446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46000.560350694446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46000.560350694446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46000.560350694446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46000.560350694446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46000.560350694446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46000.560350694446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46000.560350694446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46000.560350694446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46000.560350694446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46000.560350694446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46000.560350694446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46000.560350694446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46000.560350694446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46000.560350694446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46000.560350694446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46000.560350694446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46000.560350694446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46000.560350694446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46000.560350694446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46000.560350694446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46000.560350694446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46000.560350694446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46000.560350694446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46000.560350694446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46000.560350694446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46000.560350694446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46000.560350694446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46000.560350694446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46000.560350694446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46000.560350694446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46000.560350694446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46000.560350694446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46000.560350694446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46000.560350694446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46000.560350694446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46000.560350694446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46000.560350694446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46000.560350694446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46000.560350694446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46000.560350694446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46000.560350694446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46000.560350694446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46000.560350694446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46000.560350694446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46000.560350694446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46000.560350694446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46000.560350694446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46000.560350694446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46000.560350694446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46000.560350694446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46000.560350694446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46000.560350694446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46000.560350694446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46000.560350694446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46000.560350694446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46000.560350694446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46000.560350694446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46000.560350694446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46000.560350694446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46000.560350694446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46000.560350694446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46000.560350694446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46000.560350694446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46000.560350694446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46000.560350694446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46000.560350694446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46000.560350694446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46000.560350694446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46000.560350694446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46000.560350694446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46000.560350694446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46000.560350694446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46000.560350694446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46000.560350694446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46000.560350694446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46000.560350694446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46000.560350694446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46000.560350694446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46000.560350694446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46000.560350694446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46000.560350694446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46000.560350694446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46000.560350694446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46000.560350694446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46000.560350694446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46000.560350694446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46000.560350694446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46000.560350694446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46000.560350694446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46000.560350694446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46000.560350694446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46000.560350694446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46000.560350694446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46000.560350694446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46000.560350694446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46000.560350694446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46000.560350694446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46000.560350694446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46000.560350694446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46000.560350694446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46000.560350694446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46000.560350694446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46000.560350694446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46000.560350694446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46000.560350694446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108.72829050925793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74.371473379629606</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51.899239583333838</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19.187052083332674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3.4528622685174923</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46000.560350694446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46000.560350694446</v>
      </c>
      <c r="H8" s="38"/>
      <c r="I8" s="37" t="str">
        <f>IFERROR(VLOOKUP(D8,DB!A:F,6,0),"")</f>
        <v/>
      </c>
      <c r="J8" s="37" t="str">
        <f>IFERROR(VLOOKUP(D8,DB!A:G,7,0),"")</f>
        <v/>
      </c>
      <c r="K8" s="37"/>
      <c r="L8" s="37" t="str">
        <f>IFERROR(VLOOKUP(D8,DB!A:I,9,0),"")</f>
        <v/>
      </c>
    </row>
    <row r="9" spans="1:13" ht="15.75">
      <c r="A9" s="37"/>
      <c r="B9" s="37" t="str">
        <f>IFERROR(VLOOKUP(D9,DB!A:K,11,0),"")</f>
        <v/>
      </c>
      <c r="C9" s="37"/>
      <c r="D9" s="158" t="s">
        <v>39137</v>
      </c>
      <c r="E9" s="37"/>
      <c r="F9" s="38"/>
      <c r="G9" s="131">
        <f ca="1">IFERROR(NOW()-F9,"")</f>
        <v>46000.560350694446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46000.560350694446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46000.560350694446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46000.560350694446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46000.560350694446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46000.560350694446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46000.560350694446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46000.560350694446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46000.560350694446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46000.560350694446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46000.560350694446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46000.560350694446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46000.560350694446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46000.560350694446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46000.560350694446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46000.560350694446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46000.560350694446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46000.560350694446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46000.560350694446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46000.560350694446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46000.560350694446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46000.560350694446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46000.560350694446</v>
      </c>
      <c r="H31" s="38"/>
      <c r="I31" s="37" t="str">
        <f>IFERROR(VLOOKUP(D31,DB!A:F,6,0),"")</f>
        <v/>
      </c>
      <c r="J31" s="37" t="str">
        <f>IFERROR(VLOOKUP(D31,DB!A:G,7,0),"")</f>
        <v/>
      </c>
      <c r="K31" s="37"/>
      <c r="L31" s="37" t="str">
        <f>IFERROR(VLOOKUP(D31,DB!A:I,9,0),"")</f>
        <v/>
      </c>
    </row>
    <row r="32" spans="1:12">
      <c r="A32" s="37" t="s">
        <v>39138</v>
      </c>
      <c r="B32" s="37" t="str">
        <f>IFERROR(VLOOKUP(D32,DB!A:K,11,0),"")</f>
        <v>R5</v>
      </c>
      <c r="C32" s="37">
        <v>1</v>
      </c>
      <c r="D32" s="37" t="s">
        <v>38187</v>
      </c>
      <c r="E32" s="37" t="s">
        <v>39106</v>
      </c>
      <c r="F32" s="38">
        <v>46000.087430555555</v>
      </c>
      <c r="G32" s="131">
        <f ca="1">IFERROR(NOW()-F32,"")</f>
        <v>0.47292013889091322</v>
      </c>
      <c r="H32" s="38">
        <v>46000.164756944447</v>
      </c>
      <c r="I32" s="37" t="str">
        <f>IFERROR(VLOOKUP(D32,DB!A:F,6,0),"")</f>
        <v>SCECO</v>
      </c>
      <c r="J32" s="37" t="str">
        <f>IFERROR(VLOOKUP(D32,DB!A:G,7,0),"")</f>
        <v>Haj Removal</v>
      </c>
      <c r="K32" s="37" t="s">
        <v>39139</v>
      </c>
      <c r="L32" s="37" t="str">
        <f>IFERROR(VLOOKUP(D32,DB!A:I,9,0),"")</f>
        <v>Latis</v>
      </c>
    </row>
    <row r="33" spans="1:12">
      <c r="A33" s="37"/>
      <c r="B33" s="37" t="str">
        <f>IFERROR(VLOOKUP(D33,DB!A:K,11,0),"")</f>
        <v/>
      </c>
      <c r="C33" s="37"/>
      <c r="D33" s="37"/>
      <c r="E33" s="37"/>
      <c r="F33" s="38"/>
      <c r="G33" s="131">
        <f ca="1">IFERROR(NOW()-F33,"")</f>
        <v>46000.560350694446</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39140</v>
      </c>
      <c r="B2" s="115" t="str">
        <f>IFERROR(VLOOKUP(D2,DB!A:K,11,0),"")</f>
        <v>R6</v>
      </c>
      <c r="C2" s="116">
        <v>2</v>
      </c>
      <c r="D2" s="115" t="s">
        <v>29502</v>
      </c>
      <c r="E2" s="138" t="s">
        <v>39106</v>
      </c>
      <c r="F2" s="117">
        <v>46000.542928240742</v>
      </c>
      <c r="G2" s="72">
        <f t="shared" ref="G2:G14" ca="1" si="0">IFERROR(NOW()-F2,"-")</f>
        <v>1.7422453704057261E-2</v>
      </c>
      <c r="H2" s="117">
        <v>46000.53707175926</v>
      </c>
      <c r="I2" s="115" t="str">
        <f>IFERROR(VLOOKUP(D2,DB!A:F,6,0),"")</f>
        <v>SCECO</v>
      </c>
      <c r="J2" s="115" t="str">
        <f>IFERROR(VLOOKUP(D2,DB!A:G,7,0),"")</f>
        <v>Dead</v>
      </c>
      <c r="K2" s="118" t="s">
        <v>39141</v>
      </c>
      <c r="L2" s="133" t="str">
        <f>IFERROR(VLOOKUP(D2,DB!A:I,9,0),"")</f>
        <v>Latis</v>
      </c>
    </row>
    <row r="3" spans="1:16382" ht="31.5" customHeight="1">
      <c r="A3" s="114"/>
      <c r="B3" s="115" t="str">
        <f>IFERROR(VLOOKUP(D3,DB!A:K,11,0),"")</f>
        <v/>
      </c>
      <c r="C3" s="116"/>
      <c r="D3" s="115"/>
      <c r="E3" s="138"/>
      <c r="F3" s="117"/>
      <c r="G3" s="72">
        <f t="shared" ca="1" si="0"/>
        <v>46000.560350694446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46000.560350694446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46000.560350694446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46000.560350694446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46000.560350694446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46000.560350694446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46000.560350694446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46000.560350694446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46000.560350694446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46000.560350694446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46000.560350694446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46000.560350694446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46000.560350694446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46000.560350694446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46000.560350694446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46000.560350694446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46000.560350694446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46000.560350694446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46000.560350694446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46000.560350694446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46000.560350694446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46000.560350694446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46000.560350694446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46000.560350694446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46000.560350694446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46000.560350694446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46000.560350694446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46000.560350694446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46000.560350694446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46000.560350694446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46000.560350694446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46000.560350694446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46000.560350694446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46000.560350694446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46000.560350694446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46000.560350694446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46000.560350694446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46000.560350694446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46000.560350694446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46000.560350694446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46000.560350694446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46000.560350694446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46000.560350694446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46000.560350694446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46000.560350694446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46000.560350694446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46000.560350694446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46000.560350694446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46000.560350694446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46000.560350694446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46000.560350694446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46000.560350694446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46000.560350694446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46000.560350694446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46000.560350694446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46000.560350694446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46000.560350694446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46000.560350694446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46000.560350694446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46000.560350694446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46000.560350694446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46000.560350694446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46000.560350694446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46000.560350694446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46000.560350694446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46000.560350694446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46000.560350694446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46000.560350694446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46000.560350694446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46000.560350694446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46000.560350694446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46000.560350694446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46000.560350694446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46000.560350694446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46000.560350694446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46000.560350694446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46000.560350694446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46000.560350694446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46000.560350694446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46000.560350694446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46000.560350694446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46000.560350694446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46000.560350694446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46000.560350694446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46000.560350694446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46000.560350694446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46000.560350694446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46000.560350694446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46000.560350694446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46000.560350694446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46000.560350694446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46000.560350694446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46000.560350694446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46000.560350694446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46000.560350694446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46000.560350694446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46000.560350694446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46000.560350694446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46000.560350694446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46000.560350694446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46000.560350694446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46000.560350694446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46000.560350694446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46000.560350694446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46000.560350694446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46000.560350694446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46000.560350694446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46000.560350694446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46000.560350694446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46000.560350694446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46000.560350694446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46000.560350694446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46000.560350694446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46000.560350694446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46000.560350694446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46000.560350694446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46000.560350694446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46000.560350694446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46000.560350694446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46000.560350694446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46000.560350694446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46000.560350694446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46000.560350694446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46000.560350694446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46000.560350694446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46000.560350694446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46000.560350694446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46000.560350694446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46000.560350694446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46000.560350694446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46000.560350694446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46000.560350694446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46000.560350694446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46000.560350694446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46000.560350694446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46000.560350694446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46000.560350694446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46000.560350694446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46000.560350694446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46000.560350694446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46000.560350694446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46000.560350694446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46000.560350694446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46000.560350694446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46000.560350694446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46000.560350694446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46000.560350694446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46000.560350694446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46000.560350694446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46000.560350694446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46000.560350694446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46000.560350694446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46000.560350694446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46000.560350694446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46000.560350694446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46000.560350694446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46000.560350694446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46000.560350694446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46000.560350694446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46000.560350694446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46000.560350694446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46000.560350694446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46000.560350694446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46000.560350694446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46000.560350694446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46000.560350694446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46000.560350694446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46000.560350694446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46000.560350694446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46000.560350694446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46000.560350694446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46000.560350694446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46000.560350694446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46000.560350694446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46000.560350694446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46000.560350694446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46000.560350694446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46000.560350694446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46000.560350694446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46000.560350694446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46000.560350694446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46000.560350694446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46000.560350694446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46000.560350694446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46000.560350694446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46000.560350694446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46000.560350694446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46000.560350694446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46000.560350694446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46000.560350694446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46000.560350694446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46000.560350694446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46000.560350694446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46000.560350694446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46000.560350694446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46000.560350694446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46000.560350694446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46000.560350694446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46000.560350694446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46000.560350694446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46000.560350694446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46000.560350694446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46000.560350694446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46000.560350694446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46000.560350694446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46000.560350694446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46000.560350694446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46000.560350694446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46000.560350694446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46000.560350694446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46000.560350694446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46000.560350694446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46000.560350694446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46000.560350694446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46000.560350694446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46000.560350694446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46000.560350694446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46000.560350694446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46000.560350694446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46000.560350694446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46000.560350694446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46000.560350694446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46000.560350694446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46000.560350694446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46000.560350694446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46000.560350694446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46000.560350694446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46000.560350694446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46000.560350694446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46000.560350694446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46000.560350694446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46000.560350694446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46000.560350694446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46000.560350694446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46000.560350694446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46000.560350694446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46000.560350694446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46000.560350694446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46000.560350694446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46000.560350694446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46000.560350694446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46000.560350694446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46000.560350694446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46000.560350694446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46000.560350694446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46000.560350694446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46000.560350694446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46000.560350694446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46000.560350694446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46000.560350694446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46000.560350694446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46000.560350694446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46000.560350694446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46000.560350694446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46000.560350694446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46000.560350694446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46000.560350694446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46000.560350694446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46000.560350694446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46000.560350694446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46000.560350694446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46000.560350694446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46000.560350694446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46000.560350694446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46000.560350694446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46000.560350694446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46000.560350694446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46000.560350694446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46000.560350694446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46000.560350694446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46000.560350694446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46000.560350694446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46000.560350694446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46000.560350694446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46000.560350694446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46000.560350694446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46000.560350694446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46000.560350694446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46000.560350694446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46000.560350694446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46000.560350694446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46000.560350694446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46000.560350694446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46000.560350694446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46000.560350694446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46000.560350694446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46000.560350694446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46000.560350694446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46000.560350694446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46000.560350694446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46000.560350694446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46000.560350694446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46000.560350694446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46000.560350694446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46000.560350694446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46000.560350694446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46000.560350694446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46000.560350694446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46000.560350694446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46000.560350694446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46000.560350694446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46000.560350694446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46000.560350694446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46000.560350694446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46000.560350694446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46000.560350694446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46000.560350694446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46000.560350694446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46000.560350694446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46000.560350694446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46000.560350694446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46000.560350694446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46000.560350694446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46000.560350694446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46000.560350694446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46000.560350694446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46000.560350694446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46000.560350694446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46000.560350694446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46000.560350694446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46000.560350694446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46000.560350694446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46000.560350694446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46000.560350694446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46000.560350694446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46000.560350694446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46000.560350694446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46000.560350694446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46000.560350694446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46000.560350694446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46000.560350694446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46000.560350694446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46000.560350694446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46000.560350694446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46000.560350694446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46000.560350694446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46000.560350694446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46000.560350694446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46000.560350694446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46000.560350694446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46000.560350694446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46000.560350694446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46000.560350694446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46000.560350694446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46000.560350694446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46000.560350694446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46000.560350694446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46000.560350694446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46000.560350694446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46000.560350694446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46000.560350694446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46000.560350694446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46000.560350694446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46000.560350694446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46000.560350694446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46000.560350694446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46000.560350694446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46000.560350694446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46000.560350694446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46000.560350694446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46000.560350694446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46000.560350694446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46000.560350694446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46000.560350694446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46000.560350694446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46000.560350694446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46000.560350694446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46000.560350694446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46000.560350694446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46000.560350694446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46000.560350694446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46000.560350694446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46000.560350694446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46000.560350694446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46000.560350694446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46000.560350694446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46000.560350694446</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46000.560350694446</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2025-12-09T10:28:05Z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