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35" documentId="13_ncr:1_{F6CB121F-512D-4AA6-A0C1-0FB36C537598}" xr6:coauthVersionLast="47" xr6:coauthVersionMax="47" xr10:uidLastSave="{128D4BCF-3BEF-45C9-951C-3BF4C26BD4E6}"/>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I2" i="6"/>
  <c r="I3" i="6"/>
  <c r="I4" i="6"/>
  <c r="I5" i="6"/>
  <c r="I6" i="6"/>
  <c r="I7" i="6"/>
  <c r="I8" i="6"/>
  <c r="I9" i="6"/>
  <c r="I10" i="6"/>
  <c r="I11" i="6"/>
  <c r="I12" i="6"/>
  <c r="I13" i="6"/>
  <c r="I14" i="6"/>
  <c r="I15" i="6"/>
  <c r="I16" i="6"/>
  <c r="I17" i="6"/>
  <c r="I18" i="6"/>
  <c r="I19" i="6"/>
  <c r="I20" i="6"/>
  <c r="I21" i="6"/>
  <c r="I22" i="6"/>
  <c r="I23" i="6"/>
  <c r="I24" i="6"/>
  <c r="I25" i="6"/>
  <c r="I26" i="6"/>
  <c r="G2" i="6"/>
  <c r="G3" i="6"/>
  <c r="G4" i="6"/>
  <c r="G5" i="6"/>
  <c r="G6" i="6"/>
  <c r="G7" i="6"/>
  <c r="G8" i="6"/>
  <c r="G9" i="6"/>
  <c r="G10" i="6"/>
  <c r="G11" i="6"/>
  <c r="G12" i="6"/>
  <c r="G13" i="6"/>
  <c r="G14" i="6"/>
  <c r="G15" i="6"/>
  <c r="G16" i="6"/>
  <c r="G17" i="6"/>
  <c r="G18" i="6"/>
  <c r="G19" i="6"/>
  <c r="G20" i="6"/>
  <c r="G21" i="6"/>
  <c r="G22" i="6"/>
  <c r="G23" i="6"/>
  <c r="G24" i="6"/>
  <c r="G25" i="6"/>
  <c r="G26" i="6"/>
  <c r="B2" i="6"/>
  <c r="B3" i="6"/>
  <c r="B4" i="6"/>
  <c r="B5" i="6"/>
  <c r="B6" i="6"/>
  <c r="B7" i="6"/>
  <c r="B8" i="6"/>
  <c r="B9" i="6"/>
  <c r="B10" i="6"/>
  <c r="B11" i="6"/>
  <c r="B12" i="6"/>
  <c r="B13" i="6"/>
  <c r="B14" i="6"/>
  <c r="B15" i="6"/>
  <c r="B16" i="6"/>
  <c r="B17" i="6"/>
  <c r="B18" i="6"/>
  <c r="B19" i="6"/>
  <c r="B20" i="6"/>
  <c r="B21" i="6"/>
  <c r="B22" i="6"/>
  <c r="B23" i="6"/>
  <c r="B24" i="6"/>
  <c r="B25" i="6"/>
  <c r="B26" i="6"/>
  <c r="J2" i="6"/>
  <c r="J3" i="6"/>
  <c r="J4" i="6"/>
  <c r="J5" i="6"/>
  <c r="J6" i="6"/>
  <c r="J7" i="6"/>
  <c r="J8" i="6"/>
  <c r="J9" i="6"/>
  <c r="J10" i="6"/>
  <c r="J11" i="6"/>
  <c r="J12" i="6"/>
  <c r="J13" i="6"/>
  <c r="J14" i="6"/>
  <c r="J15" i="6"/>
  <c r="J16" i="6"/>
  <c r="J17" i="6"/>
  <c r="J18" i="6"/>
  <c r="J19" i="6"/>
  <c r="J20" i="6"/>
  <c r="J21" i="6"/>
  <c r="J22" i="6"/>
  <c r="J23" i="6"/>
  <c r="J24" i="6"/>
  <c r="J25" i="6"/>
  <c r="J2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<sst xmlns="http://schemas.openxmlformats.org/spreadsheetml/2006/main" count="180276" uniqueCount="39121">
  <si>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</si>
  <si>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</si>
  <si>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</si>
  <si>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</si>
  <si>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</si>
  <si>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</si>
  <si>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</si>
  <si>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</si>
  <si>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</si>
  <si>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</si>
  <si>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</si>
  <si>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</si>
  <si>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</si>
  <si>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</si>
  <si>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</si>
  <si>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</si>
  <si>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</si>
  <si>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</si>
  <si>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</si>
  <si>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</si>
  <si>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</si>
  <si>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</si>
  <si>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</si>
  <si>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</si>
  <si>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</si>
  <si>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</si>
  <si>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</si>
  <si>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</si>
  <si>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</si>
  <si>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</si>
  <si>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</si>
  <si>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</si>
  <si>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</si>
  <si>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</si>
  <si>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</si>
  <si>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</si>
  <si>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</si>
  <si>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</si>
  <si>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</si>
  <si>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</si>
  <si>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</si>
  <si>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</si>
  <si>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</si>
  <si>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</si>
  <si>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</si>
  <si>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</si>
  <si>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</si>
  <si>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</si>
  <si>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</si>
  <si>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</si>
  <si>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</si>
  <si>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</si>
  <si>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</si>
  <si>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</si>
  <si>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</si>
  <si>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</si>
  <si>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</si>
  <si>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</si>
  <si>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</si>
  <si>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</si>
  <si>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</si>
  <si>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</si>
  <si>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</si>
  <si>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</si>
  <si>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</si>
  <si>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</si>
  <si>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</si>
  <si>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</si>
  <si>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</si>
  <si>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</si>
  <si>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</si>
  <si>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</si>
  <si>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</si>
  <si>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</si>
  <si>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</si>
  <si>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</si>
  <si>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</si>
  <si>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</si>
  <si>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</si>
  <si>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</si>
  <si>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</si>
  <si>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</si>
  <si>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</si>
  <si>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</si>
  <si>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</si>
  <si>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</si>
  <si>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</si>
  <si>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</si>
  <si>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</si>
  <si>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</si>
  <si>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</si>
  <si>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</si>
  <si>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</si>
  <si>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</si>
  <si>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</si>
  <si>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</si>
  <si>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</si>
  <si>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</si>
  <si>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</si>
  <si>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</si>
  <si>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</si>
  <si>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</si>
  <si>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</si>
  <si>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</si>
  <si>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</si>
  <si>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</si>
  <si>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</si>
  <si>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</si>
  <si>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</si>
  <si>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</si>
  <si>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</si>
  <si>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</si>
  <si>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</si>
  <si>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</si>
  <si>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</si>
  <si>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</si>
  <si>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</si>
  <si>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</si>
  <si>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</si>
  <si>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</si>
  <si>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</si>
  <si>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</si>
  <si>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</si>
  <si>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</si>
  <si>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</si>
  <si>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</si>
  <si>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</si>
  <si>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</si>
  <si>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</si>
  <si>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</si>
  <si>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</si>
  <si>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</si>
  <si>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</si>
  <si>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</si>
  <si>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</si>
  <si>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</si>
  <si>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</si>
  <si>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</si>
  <si>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</si>
  <si>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</si>
  <si>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</si>
  <si>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</si>
  <si>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</si>
  <si>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</si>
  <si>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</si>
  <si>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</si>
  <si>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</si>
  <si>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</si>
  <si>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</si>
  <si>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</si>
  <si>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</si>
  <si>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</si>
  <si>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</si>
  <si>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</si>
  <si>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</si>
  <si>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</si>
  <si>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</si>
  <si>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</si>
  <si>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</si>
  <si>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</si>
  <si>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</si>
  <si>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</si>
  <si>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</si>
  <si>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</si>
  <si>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</si>
  <si>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</si>
  <si>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</si>
  <si>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</si>
  <si>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</si>
  <si>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</si>
  <si>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</si>
  <si>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</si>
  <si>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</si>
  <si>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</si>
  <si>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</si>
  <si>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</si>
  <si>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</si>
  <si>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</si>
  <si>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</si>
  <si>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</si>
  <si>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</si>
  <si>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</si>
  <si>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</si>
  <si>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</si>
  <si>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</si>
  <si>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</si>
  <si>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</si>
  <si>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</si>
  <si>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</si>
  <si>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</si>
  <si>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</si>
  <si>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</si>
  <si>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</si>
  <si>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</si>
  <si>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</si>
  <si>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</si>
  <si>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</si>
  <si>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</si>
  <si>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</si>
  <si>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</si>
  <si>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</si>
  <si>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</si>
  <si>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</si>
  <si>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</si>
  <si>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</si>
  <si>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</si>
  <si>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</si>
  <si>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</si>
  <si>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</si>
  <si>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</si>
  <si>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</si>
  <si>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</si>
  <si>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</si>
  <si>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</si>
  <si>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</si>
  <si>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</si>
  <si>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</si>
  <si>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</si>
  <si>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</si>
  <si>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</si>
  <si>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</si>
  <si>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</si>
  <si>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</si>
  <si>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</si>
  <si>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</si>
  <si>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</si>
  <si>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</si>
  <si>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</si>
  <si>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</si>
  <si>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</si>
  <si>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</si>
  <si>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</si>
  <si>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</si>
  <si>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</si>
  <si>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</si>
  <si>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</si>
  <si>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</si>
  <si>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</si>
  <si>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</si>
  <si>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</si>
  <si>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</si>
  <si>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</si>
  <si>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</si>
  <si>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</si>
  <si>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</si>
  <si>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</si>
  <si>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</si>
  <si>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</si>
  <si>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</si>
  <si>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</si>
  <si>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</si>
  <si>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</si>
  <si>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</si>
  <si>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</si>
  <si>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</si>
  <si>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</si>
  <si>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</si>
  <si>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</si>
  <si>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</si>
  <si>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</si>
  <si>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</si>
  <si>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</si>
  <si>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</si>
  <si>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</si>
  <si>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</si>
  <si>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</si>
  <si>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</si>
  <si>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</si>
  <si>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</si>
  <si>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</si>
  <si>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</si>
  <si>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</si>
  <si>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</si>
  <si>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</si>
  <si>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</si>
  <si>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</si>
  <si>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</si>
  <si>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</si>
  <si>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</si>
  <si>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</si>
  <si>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</si>
  <si>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</si>
  <si>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</si>
  <si>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</si>
  <si>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</si>
  <si>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</si>
  <si>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</si>
  <si>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</si>
  <si>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</si>
  <si>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</si>
  <si>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</si>
  <si>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</si>
  <si>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</si>
  <si>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</si>
  <si>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</si>
  <si>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</si>
  <si>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</si>
  <si>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</si>
  <si>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</si>
  <si>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</si>
  <si>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</si>
  <si>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</si>
  <si>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</si>
  <si>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</si>
  <si>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</si>
  <si>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</si>
  <si>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</si>
  <si>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</si>
  <si>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</si>
  <si>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</si>
  <si>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</si>
  <si>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</si>
  <si>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</si>
  <si>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</si>
  <si>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</si>
  <si>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</si>
  <si>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</si>
  <si>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</si>
  <si>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</si>
  <si>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</si>
  <si>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</si>
  <si>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</si>
  <si>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</si>
  <si>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</si>
  <si>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</si>
  <si>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</si>
  <si>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</si>
  <si>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</si>
  <si>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</si>
  <si>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</si>
  <si>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</si>
  <si>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</si>
  <si>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</si>
  <si>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</si>
  <si>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</si>
  <si>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</si>
  <si>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</si>
  <si>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</si>
  <si>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</si>
  <si>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</si>
  <si>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</si>
  <si>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</si>
  <si>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</si>
  <si>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</si>
  <si>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</si>
  <si>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</si>
  <si>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</si>
  <si>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</si>
  <si>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</si>
  <si>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</si>
  <si>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</si>
  <si>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</si>
  <si>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</si>
  <si>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</si>
  <si>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</si>
  <si>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</si>
  <si>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</si>
  <si>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</si>
  <si>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</si>
  <si>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</si>
  <si>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</si>
  <si>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</si>
  <si>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</si>
  <si>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</si>
  <si>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</si>
  <si>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</si>
  <si>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</si>
  <si>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</si>
  <si>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</si>
  <si>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</si>
  <si>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</si>
  <si>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</si>
  <si>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</si>
  <si>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</si>
  <si>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</si>
  <si>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</si>
  <si>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</si>
  <si>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</si>
  <si>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</si>
  <si>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</si>
  <si>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</si>
  <si>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</si>
  <si>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</si>
  <si>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</si>
  <si>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</si>
  <si>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</si>
  <si>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</si>
  <si>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</si>
  <si>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</si>
  <si>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</si>
  <si>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</si>
  <si>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</si>
  <si>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</si>
  <si>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</si>
  <si>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</si>
  <si>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</si>
  <si>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</si>
  <si>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</si>
  <si>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</si>
  <si>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</si>
  <si>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</si>
  <si>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</si>
  <si>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</si>
  <si>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</si>
  <si>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</si>
  <si>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</si>
  <si>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</si>
  <si>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</si>
  <si>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</si>
  <si>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</si>
  <si>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</si>
  <si>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</si>
  <si>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</si>
  <si>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</si>
  <si>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</si>
  <si>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</si>
  <si>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</si>
  <si>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</si>
  <si>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</si>
  <si>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</si>
  <si>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</si>
  <si>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</si>
  <si>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</si>
  <si>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</si>
  <si>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</si>
  <si>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</si>
  <si>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</si>
  <si>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</si>
  <si>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</si>
  <si>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</si>
  <si>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</si>
  <si>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</si>
  <si>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</si>
  <si>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</si>
  <si>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</si>
  <si>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</si>
  <si>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</si>
  <si>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</si>
  <si>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</si>
  <si>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</si>
  <si>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</si>
  <si>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</si>
  <si>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</si>
  <si>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</si>
  <si>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</si>
  <si>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</si>
  <si>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</si>
  <si>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</si>
  <si>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</si>
  <si>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</si>
  <si>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</si>
  <si>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</si>
  <si>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</si>
  <si>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</si>
  <si>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</si>
  <si>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</si>
  <si>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</si>
  <si>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</si>
  <si>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</si>
  <si>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</si>
  <si>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</si>
  <si>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</si>
  <si>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</si>
  <si>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</si>
  <si>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</si>
  <si>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</si>
  <si>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</si>
  <si>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</si>
  <si>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</si>
  <si>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</si>
  <si>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</si>
  <si>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</si>
  <si>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</si>
  <si>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</si>
  <si>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</si>
  <si>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</si>
  <si>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</si>
  <si>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</si>
  <si>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</si>
  <si>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</si>
  <si>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</si>
  <si>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</si>
  <si>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</si>
  <si>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</si>
  <si>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</si>
  <si>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</si>
  <si>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</si>
  <si>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</si>
  <si>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</si>
  <si>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</si>
  <si>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</si>
  <si>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</si>
  <si>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</si>
  <si>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</si>
  <si>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</si>
  <si>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</si>
  <si>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</si>
  <si>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</si>
  <si>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</si>
  <si>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</si>
  <si>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</si>
  <si>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</si>
  <si>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</si>
  <si>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</si>
  <si>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</si>
  <si>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</si>
  <si>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</si>
  <si>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</si>
  <si>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</si>
  <si>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</si>
  <si>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</si>
  <si>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</si>
  <si>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</si>
  <si>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</si>
  <si>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</si>
  <si>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</si>
  <si>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</si>
  <si>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</si>
  <si>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</si>
  <si>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</si>
  <si>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</si>
  <si>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</si>
  <si>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</si>
  <si>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</si>
  <si>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</si>
  <si>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</si>
  <si>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</si>
  <si>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</si>
  <si>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</si>
  <si>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</si>
  <si>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</si>
  <si>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</si>
  <si>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</si>
  <si>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</si>
  <si>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</si>
  <si>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</si>
  <si>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</si>
  <si>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</si>
  <si>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</si>
  <si>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</si>
  <si>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</si>
  <si>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</si>
  <si>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</si>
  <si>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</si>
  <si>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</si>
  <si>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</si>
  <si>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</si>
  <si>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</si>
  <si>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</si>
  <si>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</si>
  <si>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</si>
  <si>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</si>
  <si>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</si>
  <si>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</si>
  <si>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</si>
  <si>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</si>
  <si>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</si>
  <si>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</si>
  <si>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</si>
  <si>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</si>
  <si>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</si>
  <si>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</si>
  <si>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</si>
  <si>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</si>
  <si>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</si>
  <si>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</si>
  <si>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</si>
  <si>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</si>
  <si>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</si>
  <si>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</si>
  <si>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</si>
  <si>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</si>
  <si>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</si>
  <si>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</si>
  <si>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</si>
  <si>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</si>
  <si>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</si>
  <si>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</si>
  <si>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</si>
  <si>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</si>
  <si>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</si>
  <si>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</si>
  <si>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</si>
  <si>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</si>
  <si>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</si>
  <si>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</si>
  <si>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</si>
  <si>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</si>
  <si>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</si>
  <si>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</si>
  <si>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</si>
  <si>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</si>
  <si>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</si>
  <si>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</si>
  <si>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</si>
  <si>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</si>
  <si>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</si>
  <si>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</si>
  <si>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</si>
  <si>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</si>
  <si>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</si>
  <si>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</si>
  <si>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</si>
  <si>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</si>
  <si>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</si>
  <si>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</si>
  <si>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</si>
  <si>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</si>
  <si>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</si>
  <si>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</si>
  <si>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</si>
  <si>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</si>
  <si>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</si>
  <si>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</si>
  <si>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</si>
  <si>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</si>
  <si>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</si>
  <si>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</si>
  <si>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</si>
  <si>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</si>
  <si>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</si>
  <si>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</si>
  <si>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</si>
  <si>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</si>
  <si>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</si>
  <si>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</si>
  <si>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</si>
  <si>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</si>
  <si>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</si>
  <si>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</si>
  <si>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</si>
  <si>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</si>
  <si>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</si>
  <si>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</si>
  <si>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</si>
  <si>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</si>
  <si>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</si>
  <si>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</si>
  <si>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</si>
  <si>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</si>
  <si>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</si>
  <si>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</si>
  <si>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</si>
  <si>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</si>
  <si>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</si>
  <si>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</si>
  <si>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</si>
  <si>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</si>
  <si>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</si>
  <si>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</si>
  <si>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</si>
  <si>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</si>
  <si>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</si>
  <si>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</si>
  <si>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</si>
  <si>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</si>
  <si>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</si>
  <si>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</si>
  <si>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</si>
  <si>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</si>
  <si>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</si>
  <si>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</si>
  <si>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</si>
  <si>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</si>
  <si>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</si>
  <si>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</si>
  <si>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</si>
  <si>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</si>
  <si>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</si>
  <si>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</si>
  <si>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</si>
  <si>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</si>
  <si>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</si>
  <si>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</si>
  <si>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</si>
  <si>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</si>
  <si>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</si>
  <si>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</si>
  <si>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</si>
  <si>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</si>
  <si>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</si>
  <si>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</si>
  <si>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</si>
  <si>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</si>
  <si>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</si>
  <si>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</si>
  <si>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</si>
  <si>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</si>
  <si>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</si>
  <si>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</si>
  <si>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</si>
  <si>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</si>
  <si>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</si>
  <si>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</si>
  <si>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</si>
  <si>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</si>
  <si>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</si>
  <si>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</si>
  <si>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</si>
  <si>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</si>
  <si>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</si>
  <si>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</si>
  <si>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</si>
  <si>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</si>
  <si>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</si>
  <si>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</si>
  <si>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</si>
  <si>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</si>
  <si>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</si>
  <si>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</si>
  <si>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</si>
  <si>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</si>
  <si>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</si>
  <si>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</si>
  <si>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</si>
  <si>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</si>
  <si>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</si>
  <si>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</si>
  <si>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</si>
  <si>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</si>
  <si>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</si>
  <si>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</si>
  <si>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</si>
  <si>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</si>
  <si>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</si>
  <si>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</si>
  <si>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</si>
  <si>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</si>
  <si>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</si>
  <si>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</si>
  <si>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</si>
  <si>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</si>
  <si>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</si>
  <si>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</si>
  <si>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</si>
  <si>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</si>
  <si>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</si>
  <si>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</si>
  <si>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</si>
  <si>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</si>
  <si>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</si>
  <si>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</si>
  <si>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</si>
  <si>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</si>
  <si>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</si>
  <si>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</si>
  <si>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</si>
  <si>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</si>
  <si>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</si>
  <si>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</si>
  <si>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</si>
  <si>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</si>
  <si>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</si>
  <si>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</si>
  <si>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</si>
  <si>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</si>
  <si>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</si>
  <si>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</si>
  <si>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</si>
  <si>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</si>
  <si>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</si>
  <si>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</si>
  <si>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</si>
  <si>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</si>
  <si>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</si>
  <si>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</si>
  <si>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</si>
  <si>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</si>
  <si>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</si>
  <si>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</si>
  <si>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</si>
  <si>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</si>
  <si>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</si>
  <si>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</si>
  <si>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</si>
  <si>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</si>
  <si>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</si>
  <si>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</si>
  <si>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</si>
  <si>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</si>
  <si>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</si>
  <si>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</si>
  <si>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</si>
  <si>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</si>
  <si>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</si>
  <si>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</si>
  <si>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</si>
  <si>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</si>
  <si>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</si>
  <si>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</si>
  <si>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</si>
  <si>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</si>
  <si>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</si>
  <si>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</si>
  <si>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</si>
  <si>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</si>
  <si>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</si>
  <si>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</si>
  <si>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</si>
  <si>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</si>
  <si>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</si>
  <si>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</si>
  <si>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</si>
  <si>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</si>
  <si>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</si>
  <si>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</si>
  <si>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</si>
  <si>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</si>
  <si>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</si>
  <si>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</si>
  <si>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</si>
  <si>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</si>
  <si>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</si>
  <si>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</si>
  <si>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</si>
  <si>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</si>
  <si>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</si>
  <si>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</si>
  <si>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</si>
  <si>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</si>
  <si>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</si>
  <si>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</si>
  <si>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</si>
  <si>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</si>
  <si>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</si>
  <si>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</si>
  <si>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</si>
  <si>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</si>
  <si>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</si>
  <si>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</si>
  <si>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</si>
  <si>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</si>
  <si>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</si>
  <si>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</si>
  <si>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</si>
  <si>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</si>
  <si>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</si>
  <si>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</si>
  <si>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</si>
  <si>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</si>
  <si>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</si>
  <si>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</si>
  <si>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</si>
  <si>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</si>
  <si>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</si>
  <si>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</si>
  <si>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</si>
  <si>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</si>
  <si>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</si>
  <si>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</si>
  <si>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</si>
  <si>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</si>
  <si>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</si>
  <si>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</si>
  <si>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</si>
  <si>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</si>
  <si>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</si>
  <si>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</si>
  <si>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</si>
  <si>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</si>
  <si>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</si>
  <si>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</si>
  <si>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</si>
  <si>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</si>
  <si>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</si>
  <si>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</si>
  <si>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</si>
  <si>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</si>
  <si>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</si>
  <si>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</si>
  <si>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</si>
  <si>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</si>
  <si>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</si>
  <si>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</si>
  <si>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</si>
  <si>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</si>
  <si>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</si>
  <si>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</si>
  <si>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</si>
  <si>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</si>
  <si>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</si>
  <si>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</si>
  <si>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</si>
  <si>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</si>
  <si>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</si>
  <si>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</si>
  <si>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</si>
  <si>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</si>
  <si>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</si>
  <si>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</si>
  <si>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</si>
  <si>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</si>
  <si>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</si>
  <si>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</si>
  <si>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</si>
  <si>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</si>
  <si>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</si>
  <si>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</si>
  <si>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</si>
  <si>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</si>
  <si>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</si>
  <si>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</si>
  <si>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</si>
  <si>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</si>
  <si>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</si>
  <si>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</si>
  <si>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</si>
  <si>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</si>
  <si>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</si>
  <si>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</si>
  <si>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</si>
  <si>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</si>
  <si>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</si>
  <si>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</si>
  <si>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</si>
  <si>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</si>
  <si>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</si>
  <si>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</si>
  <si>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</si>
  <si>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</si>
  <si>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</si>
  <si>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</si>
  <si>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</si>
  <si>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</si>
  <si>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</si>
  <si>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</si>
  <si>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</si>
  <si>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</si>
  <si>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</si>
  <si>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</si>
  <si>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</si>
  <si>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</si>
  <si>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</si>
  <si>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</si>
  <si>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</si>
  <si>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</si>
  <si>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</si>
  <si>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</si>
  <si>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</si>
  <si>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</si>
  <si>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</si>
  <si>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</si>
  <si>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</si>
  <si>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</si>
  <si>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</si>
  <si>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</si>
  <si>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</si>
  <si>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</si>
  <si>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</si>
  <si>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</si>
  <si>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</si>
  <si>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</si>
  <si>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</si>
  <si>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</si>
  <si>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</si>
  <si>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</si>
  <si>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</si>
  <si>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</si>
  <si>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</si>
  <si>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</si>
  <si>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</si>
  <si>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</si>
  <si>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</si>
  <si>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</si>
  <si>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</si>
  <si>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</si>
  <si>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</si>
  <si>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</si>
  <si>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</si>
  <si>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</si>
  <si>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</si>
  <si>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</si>
  <si>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</si>
  <si>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</si>
  <si>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</si>
  <si>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</si>
  <si>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</si>
  <si>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</si>
  <si>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</si>
  <si>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</si>
  <si>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</si>
  <si>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</si>
  <si>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</si>
  <si>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</si>
  <si>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</si>
  <si>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</si>
  <si>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</si>
  <si>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</si>
  <si>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</si>
  <si>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</si>
  <si>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</si>
  <si>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</si>
  <si>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</si>
  <si>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</si>
  <si>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</si>
  <si>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</si>
  <si>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</si>
  <si>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</si>
  <si>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</si>
  <si>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</si>
  <si>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</si>
  <si>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</si>
  <si>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</si>
  <si>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</si>
  <si>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</si>
  <si>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</si>
  <si>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</si>
  <si>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</si>
  <si>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</si>
  <si>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</si>
  <si>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</si>
  <si>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</si>
  <si>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</si>
  <si>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</si>
  <si>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</si>
  <si>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</si>
  <si>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</si>
  <si>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</si>
  <si>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</si>
  <si>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</si>
  <si>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</si>
  <si>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</si>
  <si>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</si>
  <si>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</si>
  <si>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</si>
  <si>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</si>
  <si>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</si>
  <si>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</si>
  <si>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</si>
  <si>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</si>
  <si>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</si>
  <si>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</si>
  <si>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</si>
  <si>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</si>
  <si>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</si>
  <si>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</si>
  <si>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</si>
  <si>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</si>
  <si>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</si>
  <si>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</si>
  <si>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</si>
  <si>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</si>
  <si>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</si>
  <si>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</si>
  <si>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</si>
  <si>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</si>
  <si>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</si>
  <si>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</si>
  <si>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</si>
  <si>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</si>
  <si>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</si>
  <si>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</si>
  <si>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</si>
  <si>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</si>
  <si>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</si>
  <si>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</si>
  <si>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</si>
  <si>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</si>
  <si>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</si>
  <si>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</si>
  <si>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</si>
  <si>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</si>
  <si>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</si>
  <si>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</si>
  <si>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</si>
  <si>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</si>
  <si>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</si>
  <si>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</si>
  <si>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</si>
  <si>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</si>
  <si>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</si>
  <si>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</si>
  <si>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</si>
  <si>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</si>
  <si>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</si>
  <si>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</si>
  <si>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</si>
  <si>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</si>
  <si>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</si>
  <si>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</si>
  <si>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</si>
  <si>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</si>
  <si>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</si>
  <si>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</si>
  <si>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</si>
  <si>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</si>
  <si>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</si>
  <si>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</si>
  <si>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</si>
  <si>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</si>
  <si>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</si>
  <si>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</si>
  <si>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</si>
  <si>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</si>
  <si>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</si>
  <si>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</si>
  <si>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</si>
  <si>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</si>
  <si>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</si>
  <si>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</si>
  <si>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</si>
  <si>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</si>
  <si>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</si>
  <si>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</si>
  <si>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</si>
  <si>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</si>
  <si>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</si>
  <si>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</si>
  <si>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</si>
  <si>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</si>
  <si>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</si>
  <si>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</si>
  <si>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</si>
  <si>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</si>
  <si>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</si>
  <si>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</si>
  <si>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</si>
  <si>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</si>
  <si>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</si>
  <si>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</si>
  <si>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</si>
  <si>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</si>
  <si>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</si>
  <si>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</si>
  <si>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</si>
  <si>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</si>
  <si>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</si>
  <si>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</si>
  <si>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</si>
  <si>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</si>
  <si>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</si>
  <si>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</si>
  <si>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</si>
  <si>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</si>
  <si>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</si>
  <si>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</si>
  <si>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</si>
  <si>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</si>
  <si>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</si>
  <si>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</si>
  <si>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</si>
  <si>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</si>
  <si>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</si>
  <si>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</si>
  <si>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</si>
  <si>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</si>
  <si>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</si>
  <si>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</si>
  <si>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</si>
  <si>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</si>
  <si>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</si>
  <si>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</si>
  <si>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</si>
  <si>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</si>
  <si>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</si>
  <si>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</si>
  <si>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</si>
  <si>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</si>
  <si>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</si>
  <si>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</si>
  <si>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</si>
  <si>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</si>
  <si>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</si>
  <si>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</si>
  <si>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</si>
  <si>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</si>
  <si>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</si>
  <si>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</si>
  <si>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</si>
  <si>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</si>
  <si>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</si>
  <si>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</si>
  <si>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</si>
  <si>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</si>
  <si>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</si>
  <si>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</si>
  <si>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</si>
  <si>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</si>
  <si>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</si>
  <si>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</si>
  <si>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</si>
  <si>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</si>
  <si>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</si>
  <si>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</si>
  <si>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</si>
  <si>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</si>
  <si>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</si>
  <si>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</si>
  <si>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</si>
  <si>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</si>
  <si>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</si>
  <si>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</si>
  <si>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</si>
  <si>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</si>
  <si>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</si>
  <si>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</si>
  <si>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</si>
  <si>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</si>
  <si>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</si>
  <si>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</si>
  <si>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</si>
  <si>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</si>
  <si>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</si>
  <si>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</si>
  <si>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</si>
  <si>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</si>
  <si>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</si>
  <si>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</si>
  <si>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</si>
  <si>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</si>
  <si>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</si>
  <si>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</si>
  <si>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</si>
  <si>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</si>
  <si>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</si>
  <si>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</si>
  <si>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</si>
  <si>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</si>
  <si>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</si>
  <si>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</si>
  <si>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</si>
  <si>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</si>
  <si>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</si>
  <si>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</si>
  <si>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</si>
  <si>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</si>
  <si>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</si>
  <si>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</si>
  <si>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</si>
  <si>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</si>
  <si>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</si>
  <si>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</si>
  <si>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</si>
  <si>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</si>
  <si>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</si>
  <si>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</si>
  <si>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</si>
  <si>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</si>
  <si>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</si>
  <si>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</si>
  <si>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</si>
  <si>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</si>
  <si>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</si>
  <si>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</si>
  <si>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</si>
  <si>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</si>
  <si>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</si>
  <si>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</si>
  <si>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</si>
  <si>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</si>
  <si>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</si>
  <si>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</si>
  <si>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</si>
  <si>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</si>
  <si>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</si>
  <si>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</si>
  <si>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</si>
  <si>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</si>
  <si>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</si>
  <si>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</si>
  <si>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</si>
  <si>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</si>
  <si>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</si>
  <si>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</si>
  <si>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</si>
  <si>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</si>
  <si>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</si>
  <si>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</si>
  <si>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</si>
  <si>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</si>
  <si>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</si>
  <si>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</si>
  <si>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</si>
  <si>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</si>
  <si>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</si>
  <si>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</si>
  <si>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</si>
  <si>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</si>
  <si>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</si>
  <si>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</si>
  <si>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</si>
  <si>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</si>
  <si>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</si>
  <si>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</si>
  <si>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</si>
  <si>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</si>
  <si>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</si>
  <si>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</si>
  <si>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</si>
  <si>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</si>
  <si>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</si>
  <si>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</si>
  <si>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</si>
  <si>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</si>
  <si>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</si>
  <si>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</si>
  <si>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</si>
  <si>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</si>
  <si>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</si>
  <si>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</si>
  <si>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</si>
  <si>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</si>
  <si>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</si>
  <si>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</si>
  <si>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</si>
  <si>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</si>
  <si>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</si>
  <si>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</si>
  <si>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</si>
  <si>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</si>
  <si>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</si>
  <si>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</si>
  <si>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</si>
  <si>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</si>
  <si>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</si>
  <si>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</si>
  <si>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</si>
  <si>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</si>
  <si>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</si>
  <si>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</si>
  <si>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</si>
  <si>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</si>
  <si>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</si>
  <si>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</si>
  <si>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</si>
  <si>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</si>
  <si>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</si>
  <si>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</si>
  <si>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</si>
  <si>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</si>
  <si>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</si>
  <si>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</si>
  <si>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</si>
  <si>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</si>
  <si>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</si>
  <si>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</si>
  <si>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</si>
  <si>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</si>
  <si>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</si>
  <si>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</si>
  <si>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</si>
  <si>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</si>
  <si>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</si>
  <si>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</si>
  <si>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</si>
  <si>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</si>
  <si>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</si>
  <si>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</si>
  <si>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</si>
  <si>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</si>
  <si>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</si>
  <si>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</si>
  <si>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</si>
  <si>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</si>
  <si>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</si>
  <si>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</si>
  <si>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</si>
  <si>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</si>
  <si>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</si>
  <si>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</si>
  <si>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</si>
  <si>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</si>
  <si>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</si>
  <si>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</si>
  <si>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</si>
  <si>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</si>
  <si>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</si>
  <si>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</si>
  <si>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</si>
  <si>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</si>
  <si>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</si>
  <si>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</si>
  <si>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</si>
  <si>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</si>
  <si>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</si>
  <si>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</si>
  <si>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</si>
  <si>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</si>
  <si>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</si>
  <si>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</si>
  <si>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</si>
  <si>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</si>
  <si>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</si>
  <si>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</si>
  <si>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</si>
  <si>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</si>
  <si>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</si>
  <si>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</si>
  <si>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</si>
  <si>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</si>
  <si>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</si>
  <si>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</si>
  <si>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</si>
  <si>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</si>
  <si>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</si>
  <si>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</si>
  <si>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</si>
  <si>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</si>
  <si>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</si>
  <si>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</si>
  <si>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</si>
  <si>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</si>
  <si>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</si>
  <si>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</si>
  <si>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</si>
  <si>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</si>
  <si>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</si>
  <si>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</si>
  <si>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</si>
  <si>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</si>
  <si>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</si>
  <si>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</si>
  <si>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</si>
  <si>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</si>
  <si>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</si>
  <si>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</si>
  <si>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</si>
  <si>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</si>
  <si>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</si>
  <si>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</si>
  <si>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</si>
  <si>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</si>
  <si>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</si>
  <si>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</si>
  <si>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</si>
  <si>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</si>
  <si>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</si>
  <si>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</si>
  <si>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</si>
  <si>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</si>
  <si>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</si>
  <si>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</si>
  <si>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</si>
  <si>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</si>
  <si>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</si>
  <si>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</si>
  <si>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</si>
  <si>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</si>
  <si>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</si>
  <si>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</si>
  <si>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</si>
  <si>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</si>
  <si>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</si>
  <si>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</si>
  <si>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</si>
  <si>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</si>
  <si>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</si>
  <si>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</si>
  <si>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</si>
  <si>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</si>
  <si>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</si>
  <si>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</si>
  <si>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</si>
  <si>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</si>
  <si>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</si>
  <si>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</si>
  <si>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</si>
  <si>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</si>
  <si>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</si>
  <si>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</si>
  <si>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</si>
  <si>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</si>
  <si>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</si>
  <si>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</si>
  <si>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</si>
  <si>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</si>
  <si>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</si>
  <si>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</si>
  <si>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</si>
  <si>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</si>
  <si>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</si>
  <si>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</si>
  <si>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</si>
  <si>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</si>
  <si>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</si>
  <si>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</si>
  <si>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</si>
  <si>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</si>
  <si>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</si>
  <si>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</si>
  <si>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</si>
  <si>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</si>
  <si>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</si>
  <si>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</si>
  <si>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</si>
  <si>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</si>
  <si>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</si>
  <si>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</si>
  <si>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</si>
  <si>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</si>
  <si>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</si>
  <si>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</si>
  <si>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</si>
  <si>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</si>
  <si>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</si>
  <si>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</si>
  <si>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</si>
  <si>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</si>
  <si>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</si>
  <si>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</si>
  <si>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</si>
  <si>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</si>
  <si>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</si>
  <si>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</si>
  <si>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</si>
  <si>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</si>
  <si>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</si>
  <si>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</si>
  <si>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</si>
  <si>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</si>
  <si>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</si>
  <si>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</si>
  <si>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</si>
  <si>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</si>
  <si>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</si>
  <si>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</si>
  <si>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</si>
  <si>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</si>
  <si>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</si>
  <si>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</si>
  <si>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</si>
  <si>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</si>
  <si>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</si>
  <si>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</si>
  <si>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</si>
  <si>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</si>
  <si>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</si>
  <si>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</si>
  <si>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</si>
  <si>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</si>
  <si>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</si>
  <si>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</si>
  <si>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</si>
  <si>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</si>
  <si>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</si>
  <si>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</si>
  <si>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</si>
  <si>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</si>
  <si>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</si>
  <si>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</si>
  <si>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</si>
  <si>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</si>
  <si>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</si>
  <si>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</si>
  <si>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</si>
  <si>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</si>
  <si>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</si>
  <si>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</si>
  <si>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</si>
  <si>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</si>
  <si>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</si>
  <si>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</si>
  <si>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</si>
  <si>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</si>
  <si>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</si>
  <si>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</si>
  <si>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</si>
  <si>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</si>
  <si>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</si>
  <si>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</si>
  <si>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</si>
  <si>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</si>
  <si>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</si>
  <si>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</si>
  <si>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</si>
  <si>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</si>
  <si>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</si>
  <si>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</si>
  <si>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</si>
  <si>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</si>
  <si>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</si>
  <si>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</si>
  <si>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</si>
  <si>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</si>
  <si>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</si>
  <si>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</si>
  <si>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</si>
  <si>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</si>
  <si>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</si>
  <si>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</si>
  <si>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</si>
  <si>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</si>
  <si>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</si>
  <si>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</si>
  <si>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</si>
  <si>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</si>
  <si>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</si>
  <si>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</si>
  <si>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</si>
  <si>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</si>
  <si>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</si>
  <si>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</si>
  <si>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</si>
  <si>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</si>
  <si>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</si>
  <si>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</si>
  <si>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</si>
  <si>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</si>
  <si>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</si>
  <si>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</si>
  <si>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</si>
  <si>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</si>
  <si>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</si>
  <si>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</si>
  <si>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</si>
  <si>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</si>
  <si>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</si>
  <si>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</si>
  <si>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</si>
  <si>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</si>
  <si>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</si>
  <si>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</si>
  <si>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</si>
  <si>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</si>
  <si>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</si>
  <si>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</si>
  <si>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</si>
  <si>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</si>
  <si>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</si>
  <si>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</si>
  <si>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</si>
  <si>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</si>
  <si>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</si>
  <si>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</si>
  <si>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</si>
  <si>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</si>
  <si>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</si>
  <si>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</si>
  <si>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</si>
  <si>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</si>
  <si>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</si>
  <si>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</si>
  <si>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</si>
  <si>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</si>
  <si>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</si>
  <si>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</si>
  <si>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</si>
  <si>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</si>
  <si>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</si>
  <si>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</si>
  <si>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</si>
  <si>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</si>
  <si>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</si>
  <si>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</si>
  <si>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</si>
  <si>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</si>
  <si>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</si>
  <si>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</si>
  <si>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</si>
  <si>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</si>
  <si>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</si>
  <si>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</si>
  <si>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</si>
  <si>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</si>
  <si>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</si>
  <si>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</si>
  <si>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</si>
  <si>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</si>
  <si>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</si>
  <si>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</si>
  <si>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</si>
  <si>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</si>
  <si>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</si>
  <si>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</si>
  <si>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</si>
  <si>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</si>
  <si>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</si>
  <si>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</si>
  <si>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</si>
  <si>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</si>
  <si>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</si>
  <si>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</si>
  <si>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</si>
  <si>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</si>
  <si>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</si>
  <si>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</si>
  <si>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</si>
  <si>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</si>
  <si>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</si>
  <si>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</si>
  <si>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</si>
  <si>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</si>
  <si>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</si>
  <si>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</si>
  <si>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</si>
  <si>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</si>
  <si>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</si>
  <si>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</si>
  <si>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</si>
  <si>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</si>
  <si>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</si>
  <si>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</si>
  <si>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</si>
  <si>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</si>
  <si>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</si>
  <si>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</si>
  <si>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</si>
  <si>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</si>
  <si>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</si>
  <si>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</si>
  <si>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</si>
  <si>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</si>
  <si>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</si>
  <si>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</si>
  <si>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</si>
  <si>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</si>
  <si>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</si>
  <si>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</si>
  <si>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</si>
  <si>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</si>
  <si>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</si>
  <si>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</si>
  <si>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</si>
  <si>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</si>
  <si>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</si>
  <si>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</si>
  <si>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</si>
  <si>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</si>
  <si>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</si>
  <si>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</si>
  <si>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</si>
  <si>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</si>
  <si>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</si>
  <si>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</si>
  <si>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</si>
  <si>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</si>
  <si>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</si>
  <si>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</si>
  <si>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</si>
  <si>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</si>
  <si>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</si>
  <si>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</si>
  <si>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</si>
  <si>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</si>
  <si>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</si>
  <si>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</si>
  <si>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</si>
  <si>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</si>
  <si>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</si>
  <si>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</si>
  <si>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</si>
  <si>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</si>
  <si>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</si>
  <si>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</si>
  <si>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</si>
  <si>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</si>
  <si>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</si>
  <si>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</si>
  <si>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</si>
  <si>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</si>
  <si>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</si>
  <si>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</si>
  <si>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</si>
  <si>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</si>
  <si>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</si>
  <si>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</si>
  <si>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</si>
  <si>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</si>
  <si>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</si>
  <si>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</si>
  <si>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</si>
  <si>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</si>
  <si>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</si>
  <si>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</si>
  <si>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</si>
  <si>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</si>
  <si>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</si>
  <si>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</si>
  <si>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</si>
  <si>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</si>
  <si>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</si>
  <si>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</si>
  <si>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</si>
  <si>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</si>
  <si>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</si>
  <si>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</si>
  <si>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</si>
  <si>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</si>
  <si>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</si>
  <si>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</si>
  <si>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</si>
  <si>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</si>
  <si>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</si>
  <si>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</si>
  <si>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</si>
  <si>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</si>
  <si>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</si>
  <si>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</si>
  <si>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</si>
  <si>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</si>
  <si>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</si>
  <si>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</si>
  <si>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</si>
  <si>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</si>
  <si>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</si>
  <si>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</si>
  <si>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</si>
  <si>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</si>
  <si>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</si>
  <si>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</si>
  <si>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</si>
  <si>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</si>
  <si>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</si>
  <si>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</si>
  <si>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</si>
  <si>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</si>
  <si>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</si>
  <si>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</si>
  <si>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</si>
  <si>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</si>
  <si>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</si>
  <si>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</si>
  <si>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</si>
  <si>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</si>
  <si>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</si>
  <si>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</si>
  <si>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</si>
  <si>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</si>
  <si>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</si>
  <si>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</si>
  <si>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</si>
  <si>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</si>
  <si>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</si>
  <si>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</si>
  <si>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</si>
  <si>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</si>
  <si>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</si>
  <si>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</si>
  <si>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</si>
  <si>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</si>
  <si>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</si>
  <si>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</si>
  <si>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</si>
  <si>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</si>
  <si>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</si>
  <si>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</si>
  <si>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</si>
  <si>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</si>
  <si>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</si>
  <si>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</si>
  <si>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</si>
  <si>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</si>
  <si>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</si>
  <si>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</si>
  <si>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</si>
  <si>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</si>
  <si>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</si>
  <si>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</si>
  <si>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</si>
  <si>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</si>
  <si>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</si>
  <si>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</si>
  <si>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</si>
  <si>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</si>
  <si>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</si>
  <si>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</si>
  <si>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</si>
  <si>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</si>
  <si>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</si>
  <si>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</si>
  <si>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</si>
  <si>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</si>
  <si>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</si>
  <si>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</si>
  <si>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</si>
  <si>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</si>
  <si>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</si>
  <si>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</si>
  <si>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</si>
  <si>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</si>
  <si>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</si>
  <si>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</si>
  <si>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</si>
  <si>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</si>
  <si>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</si>
  <si>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</si>
  <si>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</si>
  <si>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</si>
  <si>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</si>
  <si>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</si>
  <si>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</si>
  <si>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</si>
  <si>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</si>
  <si>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</si>
  <si>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</si>
  <si>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</si>
  <si>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</si>
  <si>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</si>
  <si>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</si>
  <si>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</si>
  <si>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</si>
  <si>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</si>
  <si>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</si>
  <si>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</si>
  <si>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</si>
  <si>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</si>
  <si>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</si>
  <si>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</si>
  <si>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</si>
  <si>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</si>
  <si>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</si>
  <si>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</si>
  <si>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</si>
  <si>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</si>
  <si>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</si>
  <si>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</si>
  <si>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</si>
  <si>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</si>
  <si>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</si>
  <si>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</si>
  <si>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</si>
  <si>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</si>
  <si>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</si>
  <si>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</si>
  <si>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</si>
  <si>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</si>
  <si>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</si>
  <si>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</si>
  <si>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</si>
  <si>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</si>
  <si>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</si>
  <si>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</si>
  <si>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</si>
  <si>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</si>
  <si>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</si>
  <si>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</si>
  <si>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</si>
  <si>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</si>
  <si>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</si>
  <si>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</si>
  <si>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</si>
  <si>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</si>
  <si>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</si>
  <si>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</si>
  <si>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</si>
  <si>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</si>
  <si>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</si>
  <si>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</si>
  <si>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</si>
  <si>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</si>
  <si>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</si>
  <si>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</si>
  <si>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</si>
  <si>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</si>
  <si>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</si>
  <si>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</si>
  <si>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</si>
  <si>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</si>
  <si>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</si>
  <si>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</si>
  <si>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</si>
  <si>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</si>
  <si>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</si>
  <si>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</si>
  <si>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</si>
  <si>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</si>
  <si>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</si>
  <si>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</si>
  <si>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</si>
  <si>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</si>
  <si>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</si>
  <si>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</si>
  <si>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</si>
  <si>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</si>
  <si>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</si>
  <si>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</si>
  <si>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</si>
  <si>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</si>
  <si>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</si>
  <si>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</si>
  <si>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</si>
  <si>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</si>
  <si>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</si>
  <si>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</si>
  <si>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</si>
  <si>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</si>
  <si>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</si>
  <si>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</si>
  <si>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</si>
  <si>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</si>
  <si>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</si>
  <si>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</si>
  <si>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</si>
  <si>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</si>
  <si>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</si>
  <si>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</si>
  <si>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</si>
  <si>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</si>
  <si>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</si>
  <si>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</si>
  <si>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</si>
  <si>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</si>
  <si>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</si>
  <si>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</si>
  <si>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</si>
  <si>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</si>
  <si>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</si>
  <si>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</si>
  <si>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</si>
  <si>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</si>
  <si>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</si>
  <si>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</si>
  <si>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</si>
  <si>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</si>
  <si>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</si>
  <si>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</si>
  <si>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</si>
  <si>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</si>
  <si>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</si>
  <si>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</si>
  <si>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</si>
  <si>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</si>
  <si>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</si>
  <si>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</si>
  <si>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</si>
  <si>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</si>
  <si>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</si>
  <si>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</si>
  <si>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</si>
  <si>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</si>
  <si>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</si>
  <si>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</si>
  <si>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</si>
  <si>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</si>
  <si>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</si>
  <si>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</si>
  <si>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</si>
  <si>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</si>
  <si>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</si>
  <si>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</si>
  <si>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</si>
  <si>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</si>
  <si>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</si>
  <si>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</si>
  <si>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</si>
  <si>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</si>
  <si>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</si>
  <si>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</si>
  <si>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</si>
  <si>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</si>
  <si>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</si>
  <si>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</si>
  <si>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</si>
  <si>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</si>
  <si>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</si>
  <si>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</si>
  <si>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</si>
  <si>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</si>
  <si>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</si>
  <si>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</si>
  <si>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</si>
  <si>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</si>
  <si>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</si>
  <si>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</si>
  <si>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</si>
  <si>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</si>
  <si>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</si>
  <si>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</si>
  <si>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</si>
  <si>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</si>
  <si>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</si>
  <si>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</si>
  <si>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</si>
  <si>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</si>
  <si>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</si>
  <si>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</si>
  <si>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</si>
  <si>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</si>
  <si>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</si>
  <si>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</si>
  <si>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</si>
  <si>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</si>
  <si>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</si>
  <si>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</si>
  <si>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</si>
  <si>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</si>
  <si>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</si>
  <si>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</si>
  <si>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</si>
  <si>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</si>
  <si>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</si>
  <si>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</si>
  <si>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</si>
  <si>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</si>
  <si>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</si>
  <si>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</si>
  <si>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</si>
  <si>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</si>
  <si>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</si>
  <si>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</si>
  <si>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</si>
  <si>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</si>
  <si>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</si>
  <si>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</si>
  <si>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</si>
  <si>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</si>
  <si>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</si>
  <si>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</si>
  <si>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</si>
  <si>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</si>
  <si>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</si>
  <si>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</si>
  <si>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</si>
  <si>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</si>
  <si>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</si>
  <si>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</si>
  <si>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</si>
  <si>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</si>
  <si>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</si>
  <si>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</si>
  <si>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</si>
  <si>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</si>
  <si>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</si>
  <si>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</si>
  <si>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</si>
  <si>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</si>
  <si>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</si>
  <si>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</si>
  <si>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</si>
  <si>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</si>
  <si>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</si>
  <si>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</si>
  <si>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</si>
  <si>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</si>
  <si>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</si>
  <si>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</si>
  <si>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</si>
  <si>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</si>
  <si>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</si>
  <si>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</si>
  <si>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</si>
  <si>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</si>
  <si>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</si>
  <si>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</si>
  <si>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</si>
  <si>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</si>
  <si>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</si>
  <si>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</si>
  <si>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</si>
  <si>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</si>
  <si>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</si>
  <si>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</si>
  <si>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</si>
  <si>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</si>
  <si>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</si>
  <si>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</si>
  <si>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</si>
  <si>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</si>
  <si>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</si>
  <si>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</si>
  <si>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</si>
  <si>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</si>
  <si>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</si>
  <si>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</si>
  <si>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</si>
  <si>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</si>
  <si>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</si>
  <si>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</si>
  <si>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</si>
  <si>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</si>
  <si>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</si>
  <si>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</si>
  <si>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</si>
  <si>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</si>
  <si>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</si>
  <si>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</si>
  <si>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</si>
  <si>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</si>
  <si>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</si>
  <si>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</si>
  <si>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</si>
  <si>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</si>
  <si>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</si>
  <si>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</si>
  <si>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</si>
  <si>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</si>
  <si>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</si>
  <si>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</si>
  <si>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</si>
  <si>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</si>
  <si>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</si>
  <si>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</si>
  <si>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</si>
  <si>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</si>
  <si>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</si>
  <si>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</si>
  <si>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</si>
  <si>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</si>
  <si>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</si>
  <si>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</si>
  <si>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</si>
  <si>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</si>
  <si>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</si>
  <si>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</si>
  <si>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</si>
  <si>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</si>
  <si>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</si>
  <si>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</si>
  <si>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</si>
  <si>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</si>
  <si>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</si>
  <si>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</si>
  <si>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</si>
  <si>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</si>
  <si>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</si>
  <si>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</si>
  <si>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</si>
  <si>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</si>
  <si>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</si>
  <si>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</si>
  <si>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</si>
  <si>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</si>
  <si>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</si>
  <si>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</si>
  <si>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</si>
  <si>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</si>
  <si>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</si>
  <si>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</si>
  <si>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</si>
  <si>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</si>
  <si>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</si>
  <si>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</si>
  <si>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</si>
  <si>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</si>
  <si>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</si>
  <si>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</si>
  <si>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</si>
  <si>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</si>
  <si>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</si>
  <si>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</si>
  <si>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</si>
  <si>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</si>
  <si>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</si>
  <si>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</si>
  <si>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</si>
  <si>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</si>
  <si>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</si>
  <si>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</si>
  <si>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</si>
  <si>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</si>
  <si>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</si>
  <si>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</si>
  <si>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</si>
  <si>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</si>
  <si>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</si>
  <si>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</si>
  <si>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</si>
  <si>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</si>
  <si>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</si>
  <si>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</si>
  <si>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</si>
  <si>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</si>
  <si>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</si>
  <si>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</si>
  <si>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</si>
  <si>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</si>
  <si>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</si>
  <si>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</si>
  <si>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</si>
  <si>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</si>
  <si>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</si>
  <si>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</si>
  <si>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</si>
  <si>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</si>
  <si>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</si>
  <si>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</si>
  <si>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</si>
  <si>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</si>
  <si>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</si>
  <si>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</si>
  <si>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</si>
  <si>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</si>
  <si>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</si>
  <si>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</si>
  <si>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</si>
  <si>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</si>
  <si>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</si>
  <si>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</si>
  <si>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</si>
  <si>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</si>
  <si>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</si>
  <si>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</si>
  <si>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</si>
  <si>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</si>
  <si>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</si>
  <si>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</si>
  <si>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</si>
  <si>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</si>
  <si>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</si>
  <si>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</si>
  <si>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</si>
  <si>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</si>
  <si>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</si>
  <si>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</si>
  <si>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</si>
  <si>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</si>
  <si>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</si>
  <si>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</si>
  <si>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</si>
  <si>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</si>
  <si>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</si>
  <si>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</si>
  <si>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</si>
  <si>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</si>
  <si>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</si>
  <si>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</si>
  <si>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</si>
  <si>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</si>
  <si>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</si>
  <si>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</si>
  <si>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</si>
  <si>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</si>
  <si>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</si>
  <si>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</si>
  <si>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</si>
  <si>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</si>
  <si>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</si>
  <si>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</si>
  <si>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</si>
  <si>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</si>
  <si>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</si>
  <si>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</si>
  <si>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</si>
  <si>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</si>
  <si>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</si>
  <si>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</si>
  <si>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</si>
  <si>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</si>
  <si>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</si>
  <si>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</si>
  <si>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</si>
  <si>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</si>
  <si>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</si>
  <si>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</si>
  <si>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</si>
  <si>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</si>
  <si>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</si>
  <si>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</si>
  <si>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</si>
  <si>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</si>
  <si>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</si>
  <si>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</si>
  <si>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</si>
  <si>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</si>
  <si>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</si>
  <si>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</si>
  <si>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</si>
  <si>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</si>
  <si>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</si>
  <si>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</si>
  <si>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</si>
  <si>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</si>
  <si>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</si>
  <si>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</si>
  <si>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</si>
  <si>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</si>
  <si>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</si>
  <si>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</si>
  <si>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</si>
  <si>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</si>
  <si>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</si>
  <si>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</si>
  <si>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</si>
  <si>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</si>
  <si>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</si>
  <si>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</si>
  <si>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</si>
  <si>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</si>
  <si>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</si>
  <si>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</si>
  <si>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</si>
  <si>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</si>
  <si>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</si>
  <si>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</si>
  <si>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</si>
  <si>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</si>
  <si>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</si>
  <si>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</si>
  <si>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</si>
  <si>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</si>
  <si>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</si>
  <si>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</si>
  <si>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</si>
  <si>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</si>
  <si>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</si>
  <si>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</si>
  <si>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</si>
  <si>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</si>
  <si>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</si>
  <si>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</si>
  <si>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</si>
  <si>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</si>
  <si>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</si>
  <si>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</si>
  <si>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</si>
  <si>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</si>
  <si>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</si>
  <si>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</si>
  <si>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</si>
  <si>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</si>
  <si>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</si>
  <si>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</si>
  <si>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</si>
  <si>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</si>
  <si>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</si>
  <si>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</si>
  <si>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</si>
  <si>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</si>
  <si>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</si>
  <si>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</si>
  <si>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</si>
  <si>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</si>
  <si>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</si>
  <si>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</si>
  <si>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</si>
  <si>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</si>
  <si>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</si>
  <si>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</si>
  <si>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</si>
  <si>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</si>
  <si>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</si>
  <si>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</si>
  <si>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</si>
  <si>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</si>
  <si>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</si>
  <si>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</si>
  <si>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</si>
  <si>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</si>
  <si>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</si>
  <si>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</si>
  <si>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</si>
  <si>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</si>
  <si>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</si>
  <si>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</si>
  <si>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</si>
  <si>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</si>
  <si>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</si>
  <si>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</si>
  <si>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</si>
  <si>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</si>
  <si>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</si>
  <si>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</si>
  <si>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</si>
  <si>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</si>
  <si>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</si>
  <si>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</si>
  <si>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</si>
  <si>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</si>
  <si>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</si>
  <si>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</si>
  <si>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</si>
  <si>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</si>
  <si>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</si>
  <si>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</si>
  <si>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</si>
  <si>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</si>
  <si>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</si>
  <si>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</si>
  <si>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</si>
  <si>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</si>
  <si>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</si>
  <si>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</si>
  <si>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</si>
  <si>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</si>
  <si>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</si>
  <si>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</si>
  <si>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</si>
  <si>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</si>
  <si>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</si>
  <si>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</si>
  <si>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</si>
  <si>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</si>
  <si>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</si>
  <si>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</si>
  <si>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</si>
  <si>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</si>
  <si>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</si>
  <si>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</si>
  <si>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</si>
  <si>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</si>
  <si>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</si>
  <si>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</si>
  <si>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</si>
  <si>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</si>
  <si>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</si>
  <si>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</si>
  <si>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</si>
  <si>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</si>
  <si>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</si>
  <si>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</si>
  <si>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</si>
  <si>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</si>
  <si>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</si>
  <si>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</si>
  <si>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</si>
  <si>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</si>
  <si>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</si>
  <si>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</si>
  <si>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</si>
  <si>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</si>
  <si>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</si>
  <si>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</si>
  <si>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</si>
  <si>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</si>
  <si>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</si>
  <si>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</si>
  <si>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</si>
  <si>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</si>
  <si>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</si>
  <si>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</si>
  <si>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</si>
  <si>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</si>
  <si>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</si>
  <si>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</si>
  <si>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</si>
  <si>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</si>
  <si>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</si>
  <si>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</si>
  <si>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</si>
  <si>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</si>
  <si>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</si>
  <si>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</si>
  <si>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</si>
  <si>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</si>
  <si>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</si>
  <si>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</si>
  <si>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</si>
  <si>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</si>
  <si>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</si>
  <si>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</si>
  <si>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</si>
  <si>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</si>
  <si>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</si>
  <si>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</si>
  <si>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</si>
  <si>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</si>
  <si>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</si>
  <si>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</si>
  <si>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</si>
  <si>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</si>
  <si>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</si>
  <si>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</si>
  <si>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</si>
  <si>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</si>
  <si>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</si>
  <si>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</si>
  <si>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</si>
  <si>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</si>
  <si>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</si>
  <si>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</si>
  <si>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</si>
  <si>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</si>
  <si>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</si>
  <si>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</si>
  <si>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</si>
  <si>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</si>
  <si>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</si>
  <si>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</si>
  <si>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</si>
  <si>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</si>
  <si>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</si>
  <si>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</si>
  <si>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</si>
  <si>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</si>
  <si>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</si>
  <si>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</si>
  <si>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</si>
  <si>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</si>
  <si>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</si>
  <si>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</si>
  <si>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</si>
  <si>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</si>
  <si>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</si>
  <si>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</si>
  <si>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</si>
  <si>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</si>
  <si>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</si>
  <si>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</si>
  <si>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</si>
  <si>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</si>
  <si>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</si>
  <si>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</si>
  <si>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</si>
  <si>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</si>
  <si>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</si>
  <si>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</si>
  <si>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</si>
  <si>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</si>
  <si>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</si>
  <si>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</si>
  <si>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</si>
  <si>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</si>
  <si>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</si>
  <si>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</si>
  <si>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</si>
  <si>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</si>
  <si>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</si>
  <si>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</si>
  <si>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</si>
  <si>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</si>
  <si>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</si>
  <si>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</si>
  <si>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</si>
  <si>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</si>
  <si>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</si>
  <si>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</si>
  <si>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</si>
  <si>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</si>
  <si>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</si>
  <si>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</si>
  <si>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</si>
  <si>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</si>
  <si>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</si>
  <si>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</si>
  <si>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</si>
  <si>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</si>
  <si>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</si>
  <si>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</si>
  <si>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</si>
  <si>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</si>
  <si>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</si>
  <si>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</si>
  <si>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</si>
  <si>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</si>
  <si>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</si>
  <si>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</si>
  <si>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</si>
  <si>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</si>
  <si>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</si>
  <si>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</si>
  <si>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</si>
  <si>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</si>
  <si>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</si>
  <si>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</si>
  <si>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</si>
  <si>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</si>
  <si>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</si>
  <si>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</si>
  <si>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</si>
  <si>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</si>
  <si>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</si>
  <si>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</si>
  <si>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</si>
  <si>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</si>
  <si>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</si>
  <si>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</si>
  <si>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</si>
  <si>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</si>
  <si>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</si>
  <si>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</si>
  <si>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</si>
  <si>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</si>
  <si>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</si>
  <si>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</si>
  <si>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</si>
  <si>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</si>
  <si>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</si>
  <si>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</si>
  <si>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</si>
  <si>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</si>
  <si>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</si>
  <si>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</si>
  <si>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</si>
  <si>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</si>
  <si>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</si>
  <si>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</si>
  <si>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</si>
  <si>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</si>
  <si>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</si>
  <si>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</si>
  <si>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</si>
  <si>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</si>
  <si>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</si>
  <si>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</si>
  <si>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</si>
  <si>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</si>
  <si>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</si>
  <si>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</si>
  <si>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</si>
  <si>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</si>
  <si>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</si>
  <si>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</si>
  <si>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</si>
  <si>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</si>
  <si>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</si>
  <si>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</si>
  <si>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</si>
  <si>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</si>
  <si>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</si>
  <si>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</si>
  <si>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</si>
  <si>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</si>
  <si>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</si>
  <si>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</si>
  <si>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</si>
  <si>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</si>
  <si>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</si>
  <si>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</si>
  <si>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</si>
  <si>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</si>
  <si>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</si>
  <si>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</si>
  <si>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</si>
  <si>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</si>
  <si>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</si>
  <si>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</si>
  <si>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</si>
  <si>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</si>
  <si>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</si>
  <si>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</si>
  <si>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</si>
  <si>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</si>
  <si>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</si>
  <si>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</si>
  <si>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</si>
  <si>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</si>
  <si>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</si>
  <si>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</si>
  <si>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</si>
  <si>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</si>
  <si>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</si>
  <si>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</si>
  <si>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</si>
  <si>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</si>
  <si>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</si>
  <si>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</si>
  <si>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</si>
  <si>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</si>
  <si>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</si>
  <si>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</si>
  <si>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</si>
  <si>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</si>
  <si>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</si>
  <si>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</si>
  <si>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</si>
  <si>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</si>
  <si>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</si>
  <si>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</si>
  <si>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</si>
  <si>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</si>
  <si>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</si>
  <si>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</si>
  <si>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</si>
  <si>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</si>
  <si>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</si>
  <si>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</si>
  <si>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</si>
  <si>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</si>
  <si>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</si>
  <si>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</si>
  <si>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</si>
  <si>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</si>
  <si>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</si>
  <si>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</si>
  <si>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</si>
  <si>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</si>
  <si>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</si>
  <si>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</si>
  <si>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</si>
  <si>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</si>
  <si>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</si>
  <si>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</si>
  <si>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</si>
  <si>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</si>
  <si>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</si>
  <si>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</si>
  <si>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</si>
  <si>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</si>
  <si>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</si>
  <si>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</si>
  <si>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</si>
  <si>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</si>
  <si>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</si>
  <si>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</si>
  <si>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</si>
  <si>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</si>
  <si>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</si>
  <si>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</si>
  <si>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</si>
  <si>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</si>
  <si>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</si>
  <si>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</si>
  <si>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</si>
  <si>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</si>
  <si>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</si>
  <si>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</si>
  <si>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</si>
  <si>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</si>
  <si>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</si>
  <si>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</si>
  <si>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</si>
  <si>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</si>
  <si>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</si>
  <si>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</si>
  <si>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</si>
  <si>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</si>
  <si>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</si>
  <si>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</si>
  <si>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</si>
  <si>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</si>
  <si>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</si>
  <si>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</si>
  <si>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</si>
  <si>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</si>
  <si>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</si>
  <si>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</si>
  <si>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</si>
  <si>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</si>
  <si>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</si>
  <si>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</si>
  <si>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</si>
  <si>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</si>
  <si>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</si>
  <si>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</si>
  <si>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</si>
  <si>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</si>
  <si>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</si>
  <si>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</si>
  <si>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</si>
  <si>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</si>
  <si>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</si>
  <si>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</si>
  <si>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</si>
  <si>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</si>
  <si>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</si>
  <si>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</si>
  <si>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</si>
  <si>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</si>
  <si>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</si>
  <si>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</si>
  <si>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</si>
  <si>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</si>
  <si>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</si>
  <si>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</si>
  <si>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</si>
  <si>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</si>
  <si>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</si>
  <si>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</si>
  <si>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</si>
  <si>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</si>
  <si>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</si>
  <si>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</si>
  <si>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</si>
  <si>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</si>
  <si>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</si>
  <si>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</si>
  <si>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</si>
  <si>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</si>
  <si>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</si>
  <si>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</si>
  <si>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</si>
  <si>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</si>
  <si>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</si>
  <si>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</si>
  <si>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</si>
  <si>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</si>
  <si>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</si>
  <si>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</si>
  <si>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</si>
  <si>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</si>
  <si>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</si>
  <si>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</si>
  <si>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</si>
  <si>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</si>
  <si>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</si>
  <si>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</si>
  <si>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</si>
  <si>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</si>
  <si>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</si>
  <si>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</si>
  <si>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</si>
  <si>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</si>
  <si>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</si>
  <si>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</si>
  <si>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</si>
  <si>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</si>
  <si>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</si>
  <si>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</si>
  <si>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</si>
  <si>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</si>
  <si>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</si>
  <si>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</si>
  <si>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</si>
  <si>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</si>
  <si>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</si>
  <si>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</si>
  <si>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</si>
  <si>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</si>
  <si>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</si>
  <si>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</si>
  <si>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</si>
  <si>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</si>
  <si>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</si>
  <si>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</si>
  <si>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</si>
  <si>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</si>
  <si>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</si>
  <si>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</si>
  <si>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</si>
  <si>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</si>
  <si>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</si>
  <si>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</si>
  <si>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</si>
  <si>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</si>
  <si>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</si>
  <si>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</si>
  <si>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</si>
  <si>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</si>
  <si>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</si>
  <si>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</si>
  <si>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</si>
  <si>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</si>
  <si>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</si>
  <si>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</si>
  <si>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</si>
  <si>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</si>
  <si>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</si>
  <si>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</si>
  <si>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</si>
  <si>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</si>
  <si>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</si>
  <si>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</si>
  <si>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</si>
  <si>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</si>
  <si>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</si>
  <si>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</si>
  <si>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</si>
  <si>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</si>
  <si>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</si>
  <si>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</si>
  <si>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</si>
  <si>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</si>
  <si>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</si>
  <si>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</si>
  <si>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</si>
  <si>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</si>
  <si>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</si>
  <si>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</si>
  <si>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</si>
  <si>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</si>
  <si>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</si>
  <si>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</si>
  <si>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</si>
  <si>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</si>
  <si>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</si>
  <si>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</si>
  <si>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</si>
  <si>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</si>
  <si>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</si>
  <si>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</si>
  <si>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</si>
  <si>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</si>
  <si>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</si>
  <si>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</si>
  <si>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</si>
  <si>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</si>
  <si>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</si>
  <si>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</si>
  <si>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</si>
  <si>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</si>
  <si>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</si>
  <si>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</si>
  <si>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</si>
  <si>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</si>
  <si>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</si>
  <si>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</si>
  <si>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</si>
  <si>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</si>
  <si>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</si>
  <si>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</si>
  <si>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</si>
  <si>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</si>
  <si>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</si>
  <si>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</si>
  <si>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</si>
  <si>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</si>
  <si>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</si>
  <si>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</si>
  <si>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</si>
  <si>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</si>
  <si>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</si>
  <si>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</si>
  <si>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</si>
  <si>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</si>
  <si>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</si>
  <si>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</si>
  <si>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</si>
  <si>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</si>
  <si>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</si>
  <si>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</si>
  <si>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</si>
  <si>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</si>
  <si>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</si>
  <si>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</si>
  <si>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</si>
  <si>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</si>
  <si>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</si>
  <si>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</si>
  <si>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</si>
  <si>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</si>
  <si>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</si>
  <si>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</si>
  <si>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</si>
  <si>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</si>
  <si>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</si>
  <si>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</si>
  <si>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</si>
  <si>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</si>
  <si>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</si>
  <si>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</si>
  <si>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</si>
  <si>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</si>
  <si>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</si>
  <si>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</si>
  <si>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</si>
  <si>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</si>
  <si>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</si>
  <si>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</si>
  <si>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</si>
  <si>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</si>
  <si>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</si>
  <si>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</si>
  <si>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</si>
  <si>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</si>
  <si>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</si>
  <si>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</si>
  <si>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</si>
  <si>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</si>
  <si>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</si>
  <si>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</si>
  <si>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</si>
  <si>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</si>
  <si>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</si>
  <si>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</si>
  <si>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</si>
  <si>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</si>
  <si>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</si>
  <si>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</si>
  <si>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</si>
  <si>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</si>
  <si>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</si>
  <si>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</si>
  <si>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</si>
  <si>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</si>
  <si>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</si>
  <si>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</si>
  <si>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</si>
  <si>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</si>
  <si>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</si>
  <si>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</si>
  <si>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</si>
  <si>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</si>
  <si>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</si>
  <si>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</si>
  <si>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</si>
  <si>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</si>
  <si>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</si>
  <si>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</si>
  <si>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</si>
  <si>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</si>
  <si>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</si>
  <si>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</si>
  <si>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</si>
  <si>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</si>
  <si>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</si>
  <si>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</si>
  <si>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</si>
  <si>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</si>
  <si>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</si>
  <si>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</si>
  <si>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</si>
  <si>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</si>
  <si>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</si>
  <si>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</si>
  <si>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</si>
  <si>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</si>
  <si>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</si>
  <si>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</si>
  <si>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</si>
  <si>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</si>
  <si>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</si>
  <si>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</si>
  <si>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</si>
  <si>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</si>
  <si>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</si>
  <si>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</si>
  <si>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</si>
  <si>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</si>
  <si>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</si>
  <si>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</si>
  <si>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</si>
  <si>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</si>
  <si>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</si>
  <si>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</si>
  <si>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</si>
  <si>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</si>
  <si>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</si>
  <si>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</si>
  <si>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</si>
  <si>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</si>
  <si>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</si>
  <si>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</si>
  <si>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</si>
  <si>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</si>
  <si>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</si>
  <si>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</si>
  <si>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</si>
  <si>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</si>
  <si>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</si>
  <si>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</si>
  <si>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</si>
  <si>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</si>
  <si>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</si>
  <si>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</si>
  <si>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</si>
  <si>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</si>
  <si>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</si>
  <si>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</si>
  <si>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</si>
  <si>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</si>
  <si>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</si>
  <si>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</si>
  <si>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</si>
  <si>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</si>
  <si>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</si>
  <si>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</si>
  <si>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</si>
  <si>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</si>
  <si>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</si>
  <si>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</si>
  <si>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</si>
  <si>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</si>
  <si>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</si>
  <si>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</si>
  <si>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</si>
  <si>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</si>
  <si>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</si>
  <si>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</si>
  <si>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</si>
  <si>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</si>
  <si>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</si>
  <si>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</si>
  <si>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</si>
  <si>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</si>
  <si>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</si>
  <si>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</si>
  <si>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</si>
  <si>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</si>
  <si>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</si>
  <si>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</si>
  <si>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</si>
  <si>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</si>
  <si>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</si>
  <si>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</si>
  <si>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</si>
  <si>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</si>
  <si>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</si>
  <si>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</si>
  <si>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</si>
  <si>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</si>
  <si>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</si>
  <si>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</si>
  <si>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</si>
  <si>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</si>
  <si>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</si>
  <si>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</si>
  <si>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</si>
  <si>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</si>
  <si>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</si>
  <si>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</si>
  <si>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</si>
  <si>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</si>
  <si>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</si>
  <si>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</si>
  <si>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</si>
  <si>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</si>
  <si>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</si>
  <si>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</si>
  <si>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</si>
  <si>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</si>
  <si>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</si>
  <si>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</si>
  <si>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</si>
  <si>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</si>
  <si>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</si>
  <si>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</si>
  <si>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</si>
  <si>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</si>
  <si>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</si>
  <si>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</si>
  <si>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</si>
  <si>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</si>
  <si>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</si>
  <si>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</si>
  <si>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</si>
  <si>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</si>
  <si>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</si>
  <si>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</si>
  <si>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</si>
  <si>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</si>
  <si>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</si>
  <si>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</si>
  <si>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</si>
  <si>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</si>
  <si>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</si>
  <si>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</si>
  <si>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</si>
  <si>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</si>
  <si>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</si>
  <si>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</si>
  <si>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</si>
  <si>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</si>
  <si>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</si>
  <si>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</si>
  <si>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</si>
  <si>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</si>
  <si>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</si>
  <si>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</si>
  <si>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</si>
  <si>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</si>
  <si>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</si>
  <si>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</si>
  <si>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</si>
  <si>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</si>
  <si>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</si>
  <si>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</si>
  <si>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</si>
  <si>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</si>
  <si>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</si>
  <si>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</si>
  <si>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</si>
  <si>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</si>
  <si>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</si>
  <si>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</si>
  <si>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</si>
  <si>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</si>
  <si>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</si>
  <si>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</si>
  <si>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</si>
  <si>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</si>
  <si>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</si>
  <si>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</si>
  <si>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</si>
  <si>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</si>
  <si>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</si>
  <si>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</si>
  <si>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</si>
  <si>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</si>
  <si>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</si>
  <si>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</si>
  <si>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</si>
  <si>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</si>
  <si>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</si>
  <si>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</si>
  <si>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</si>
  <si>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</si>
  <si>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</si>
  <si>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</si>
  <si>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</si>
  <si>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</si>
  <si>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</si>
  <si>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</si>
  <si>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</si>
  <si>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</si>
  <si>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</si>
  <si>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</si>
  <si>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</si>
  <si>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</si>
  <si>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</si>
  <si>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</si>
  <si>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</si>
  <si>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</si>
  <si>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</si>
  <si>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</si>
  <si>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</si>
  <si>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</si>
  <si>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</si>
  <si>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</si>
  <si>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</si>
  <si>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</si>
  <si>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</si>
  <si>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</si>
  <si>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</si>
  <si>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</si>
  <si>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</si>
  <si>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</si>
  <si>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</si>
  <si>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</si>
  <si>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</si>
  <si>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</si>
  <si>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</si>
  <si>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</si>
  <si>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</si>
  <si>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</si>
  <si>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</si>
  <si>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</si>
  <si>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</si>
  <si>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</si>
  <si>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</si>
  <si>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</si>
  <si>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</si>
  <si>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</si>
  <si>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</si>
  <si>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</si>
  <si>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</si>
  <si>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</si>
  <si>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</si>
  <si>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</si>
  <si>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</si>
  <si>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</si>
  <si>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</si>
  <si>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</si>
  <si>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</si>
  <si>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</si>
  <si>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</si>
  <si>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</si>
  <si>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</si>
  <si>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</si>
  <si>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</si>
  <si>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</si>
  <si>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</si>
  <si>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</si>
  <si>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</si>
  <si>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</si>
  <si>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</si>
  <si>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</si>
  <si>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</si>
  <si>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</si>
  <si>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</si>
  <si>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</si>
  <si>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</si>
  <si>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</si>
  <si>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</si>
  <si>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</si>
  <si>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</si>
  <si>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</si>
  <si>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</si>
  <si>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</si>
  <si>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</si>
  <si>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</si>
  <si>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</si>
  <si>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</si>
  <si>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</si>
  <si>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</si>
  <si>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</si>
  <si>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</si>
  <si>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</si>
  <si>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</si>
  <si>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</si>
  <si>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</si>
  <si>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</si>
  <si>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</si>
  <si>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</si>
  <si>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</si>
  <si>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</si>
  <si>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</si>
  <si>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</si>
  <si>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</si>
  <si>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</si>
  <si>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</si>
  <si>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</si>
  <si>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</si>
  <si>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</si>
  <si>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</si>
  <si>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</si>
  <si>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</si>
  <si>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</si>
  <si>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</si>
  <si>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</si>
  <si>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</si>
  <si>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</si>
  <si>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</si>
  <si>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</si>
  <si>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</si>
  <si>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</si>
  <si>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</si>
  <si>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</si>
  <si>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</si>
  <si>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</si>
  <si>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</si>
  <si>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</si>
  <si>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</si>
  <si>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</si>
  <si>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</si>
  <si>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</si>
  <si>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</si>
  <si>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</si>
  <si>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</si>
  <si>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</si>
  <si>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</si>
  <si>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</si>
  <si>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</si>
  <si>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</si>
  <si>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</si>
  <si>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</si>
  <si>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</si>
  <si>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</si>
  <si>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</si>
  <si>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</si>
  <si>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</si>
  <si>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</si>
  <si>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</si>
  <si>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</si>
  <si>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</si>
  <si>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</si>
  <si>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</si>
  <si>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</si>
  <si>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</si>
  <si>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</si>
  <si>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</si>
  <si>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</si>
  <si>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</si>
  <si>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</si>
  <si>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</si>
  <si>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</si>
  <si>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</si>
  <si>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</si>
  <si>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</si>
  <si>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</si>
  <si>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</si>
  <si>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</si>
  <si>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</si>
  <si>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</si>
  <si>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</si>
  <si>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</si>
  <si>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</si>
  <si>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</si>
  <si>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</si>
  <si>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</si>
  <si>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</si>
  <si>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</si>
  <si>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</si>
  <si>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</si>
  <si>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</si>
  <si>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</si>
  <si>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</si>
  <si>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</si>
  <si>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</si>
  <si>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</si>
  <si>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</si>
  <si>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</si>
  <si>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</si>
  <si>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</si>
  <si>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</si>
  <si>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</si>
  <si>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</si>
  <si>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</si>
  <si>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</si>
  <si>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</si>
  <si>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</si>
  <si>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</si>
  <si>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</si>
  <si>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</si>
  <si>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</si>
  <si>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</si>
  <si>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</si>
  <si>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</si>
  <si>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</si>
  <si>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</si>
  <si>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</si>
  <si>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</si>
  <si>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</si>
  <si>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</si>
  <si>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</si>
  <si>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</si>
  <si>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</si>
  <si>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</si>
  <si>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</si>
  <si>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</si>
  <si>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</si>
  <si>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</si>
  <si>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</si>
  <si>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</si>
  <si>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</si>
  <si>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</si>
  <si>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</si>
  <si>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</si>
  <si>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</si>
  <si>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</si>
  <si>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</si>
  <si>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</si>
  <si>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</si>
  <si>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</si>
  <si>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</si>
  <si>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</si>
  <si>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</si>
  <si>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</si>
  <si>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</si>
  <si>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</si>
  <si>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</si>
  <si>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</si>
  <si>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</si>
  <si>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</si>
  <si>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</si>
  <si>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</si>
  <si>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</si>
  <si>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</si>
  <si>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</si>
  <si>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</si>
  <si>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</si>
  <si>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</si>
  <si>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</si>
  <si>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</si>
  <si>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</si>
  <si>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</si>
  <si>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</si>
  <si>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</si>
  <si>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</si>
  <si>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</si>
  <si>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</si>
  <si>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</si>
  <si>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</si>
  <si>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</si>
  <si>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</si>
  <si>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</si>
  <si>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</si>
  <si>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</si>
  <si>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</si>
  <si>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</si>
  <si>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</si>
  <si>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</si>
  <si>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</si>
  <si>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</si>
  <si>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</si>
  <si>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</si>
  <si>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</si>
  <si>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</si>
  <si>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</si>
  <si>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</si>
  <si>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</si>
  <si>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</si>
  <si>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</si>
  <si>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</si>
  <si>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</si>
  <si>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</si>
  <si>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</si>
  <si>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</si>
  <si>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</si>
  <si>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</si>
  <si>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</si>
  <si>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</si>
  <si>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</si>
  <si>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</si>
  <si>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</si>
  <si>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</si>
  <si>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</si>
  <si>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</si>
  <si>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</si>
  <si>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</si>
  <si>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</si>
  <si>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</si>
  <si>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</si>
  <si>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</si>
  <si>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</si>
  <si>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</si>
  <si>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</si>
  <si>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</si>
  <si>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</si>
  <si>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</si>
  <si>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</si>
  <si>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</si>
  <si>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</si>
  <si>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</si>
  <si>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</si>
  <si>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</si>
  <si>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</si>
  <si>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</si>
  <si>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</si>
  <si>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</si>
  <si>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</si>
  <si>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</si>
  <si>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</si>
  <si>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</si>
  <si>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</si>
  <si>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</si>
  <si>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</si>
  <si>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</si>
  <si>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</si>
  <si>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</si>
  <si>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</si>
  <si>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</si>
  <si>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</si>
  <si>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</si>
  <si>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</si>
  <si>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</si>
  <si>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</si>
  <si>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</si>
  <si>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</si>
  <si>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</si>
  <si>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</si>
  <si>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</si>
  <si>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</si>
  <si>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</si>
  <si>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</si>
  <si>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</si>
  <si>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</si>
  <si>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</si>
  <si>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</si>
  <si>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</si>
  <si>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</si>
  <si>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</si>
  <si>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</si>
  <si>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</si>
  <si>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</si>
  <si>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</si>
  <si>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</si>
  <si>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</si>
  <si>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</si>
  <si>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</si>
  <si>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</si>
  <si>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</si>
  <si>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</si>
  <si>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</si>
  <si>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</si>
  <si>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</si>
  <si>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</si>
  <si>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</si>
  <si>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</si>
  <si>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</si>
  <si>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</si>
  <si>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</si>
  <si>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</si>
  <si>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</si>
  <si>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</si>
  <si>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</si>
  <si>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</si>
  <si>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</si>
  <si>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</si>
  <si>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</si>
  <si>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</si>
  <si>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</si>
  <si>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</si>
  <si>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</si>
  <si>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</si>
  <si>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</si>
  <si>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</si>
  <si>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</si>
  <si>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</si>
  <si>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</si>
  <si>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</si>
  <si>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</si>
  <si>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</si>
  <si>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</si>
  <si>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</si>
  <si>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</si>
  <si>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</si>
  <si>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</si>
  <si>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</si>
  <si>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</si>
  <si>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</si>
  <si>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</si>
  <si>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</si>
  <si>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</si>
  <si>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</si>
  <si>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</si>
  <si>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</si>
  <si>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</si>
  <si>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</si>
  <si>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</si>
  <si>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</si>
  <si>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</si>
  <si>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</si>
  <si>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</si>
  <si>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</si>
  <si>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</si>
  <si>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</si>
  <si>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</si>
  <si>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</si>
  <si>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</si>
  <si>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</si>
  <si>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</si>
  <si>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</si>
  <si>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</si>
  <si>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</si>
  <si>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</si>
  <si>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</si>
  <si>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</si>
  <si>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</si>
  <si>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</si>
  <si>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</si>
  <si>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</si>
  <si>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</si>
  <si>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</si>
  <si>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</si>
  <si>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</si>
  <si>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</si>
  <si>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</si>
  <si>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</si>
  <si>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</si>
  <si>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</si>
  <si>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</si>
  <si>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</si>
  <si>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</si>
  <si>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</si>
  <si>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</si>
  <si>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</si>
  <si>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</si>
  <si>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</si>
  <si>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</si>
  <si>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</si>
  <si>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</si>
  <si>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</si>
  <si>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</si>
  <si>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</si>
  <si>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</si>
  <si>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</si>
  <si>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</si>
  <si>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</si>
  <si>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</si>
  <si>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</si>
  <si>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</si>
  <si>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</si>
  <si>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</si>
  <si>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</si>
  <si>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</si>
  <si>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</si>
  <si>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</si>
  <si>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</si>
  <si>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</si>
  <si>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</si>
  <si>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</si>
  <si>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</si>
  <si>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</si>
  <si>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</si>
  <si>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</si>
  <si>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</si>
  <si>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</si>
  <si>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</si>
  <si>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</si>
  <si>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</si>
  <si>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</si>
  <si>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</si>
  <si>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</si>
  <si>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</si>
  <si>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</si>
  <si>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</si>
  <si>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</si>
  <si>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</si>
  <si>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</si>
  <si>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</si>
  <si>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</si>
  <si>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</si>
  <si>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</si>
  <si>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</si>
  <si>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</si>
  <si>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</si>
  <si>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</si>
  <si>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</si>
  <si>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</si>
  <si>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</si>
  <si>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</si>
  <si>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</si>
  <si>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</si>
  <si>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</si>
  <si>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</si>
  <si>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</si>
  <si>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</si>
  <si>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</si>
  <si>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</si>
  <si>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</si>
  <si>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</si>
  <si>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</si>
  <si>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</si>
  <si>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</si>
  <si>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</si>
  <si>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</si>
  <si>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</si>
  <si>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</si>
  <si>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</si>
  <si>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</si>
  <si>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</si>
  <si>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</si>
  <si>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</si>
  <si>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</si>
  <si>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</si>
  <si>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</si>
  <si>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</si>
  <si>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</si>
  <si>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</si>
  <si>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</si>
  <si>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</si>
  <si>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</si>
  <si>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</si>
  <si>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</si>
  <si>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</si>
  <si>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</si>
  <si>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</si>
  <si>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</si>
  <si>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</si>
  <si>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</si>
  <si>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</si>
  <si>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</si>
  <si>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</si>
  <si>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</si>
  <si>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</si>
  <si>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</si>
  <si>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</si>
  <si>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</si>
  <si>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</si>
  <si>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</si>
  <si>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</si>
  <si>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</si>
  <si>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</si>
  <si>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</si>
  <si>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</si>
  <si>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</si>
  <si>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</si>
  <si>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</si>
  <si>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</si>
  <si>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</si>
  <si>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</si>
  <si>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</si>
  <si>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</si>
  <si>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</si>
  <si>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</si>
  <si>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</si>
  <si>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</si>
  <si>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</si>
  <si>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</si>
  <si>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</si>
  <si>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</si>
  <si>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</si>
  <si>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</si>
  <si>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</si>
  <si>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</si>
  <si>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</si>
  <si>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</si>
  <si>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</si>
  <si>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</si>
  <si>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</si>
  <si>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</si>
  <si>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</si>
  <si>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</si>
  <si>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</si>
  <si>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</si>
  <si>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</si>
  <si>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</si>
  <si>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</si>
  <si>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</si>
  <si>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</si>
  <si>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</si>
  <si>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</si>
  <si>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</si>
  <si>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</si>
  <si>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</si>
  <si>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</si>
  <si>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</si>
  <si>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</si>
  <si>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</si>
  <si>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</si>
  <si>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</si>
  <si>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</si>
  <si>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</si>
  <si>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</si>
  <si>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</si>
  <si>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</si>
  <si>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</si>
  <si>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</si>
  <si>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</si>
  <si>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</si>
  <si>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</si>
  <si>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</si>
  <si>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</si>
  <si>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</si>
  <si>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</si>
  <si>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</si>
  <si>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</si>
  <si>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</si>
  <si>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</si>
  <si>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</si>
  <si>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</si>
  <si>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</si>
  <si>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</si>
  <si>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</si>
  <si>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</si>
  <si>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</si>
  <si>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</si>
  <si>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</si>
  <si>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</si>
  <si>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</si>
  <si>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</si>
  <si>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</si>
  <si>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</si>
  <si>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</si>
  <si>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</si>
  <si>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</si>
  <si>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</si>
  <si>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</si>
  <si>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</si>
  <si>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</si>
  <si>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</si>
  <si>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</si>
  <si>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</si>
  <si>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</si>
  <si>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</si>
  <si>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</si>
  <si>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</si>
  <si>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</si>
  <si>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</si>
  <si>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</si>
  <si>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</si>
  <si>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</si>
  <si>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</si>
  <si>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</si>
  <si>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</si>
  <si>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</si>
  <si>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</si>
  <si>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</si>
  <si>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</si>
  <si>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</si>
  <si>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</si>
  <si>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</si>
  <si>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</si>
  <si>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</si>
  <si>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</si>
  <si>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</si>
  <si>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</si>
  <si>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</si>
  <si>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</si>
  <si>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</si>
  <si>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</si>
  <si>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</si>
  <si>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</si>
  <si>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</si>
  <si>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</si>
  <si>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</si>
  <si>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</si>
  <si>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</si>
  <si>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</si>
  <si>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</si>
  <si>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</si>
  <si>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</si>
  <si>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</si>
  <si>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</si>
  <si>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</si>
  <si>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</si>
  <si>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</si>
  <si>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</si>
  <si>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</si>
  <si>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</si>
  <si>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</si>
  <si>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</si>
  <si>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</si>
  <si>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</si>
  <si>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</si>
  <si>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</si>
  <si>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</si>
  <si>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</si>
  <si>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</si>
  <si>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</si>
  <si>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</si>
  <si>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</si>
  <si>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</si>
  <si>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</si>
  <si>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</si>
  <si>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</si>
  <si>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</si>
  <si>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</si>
  <si>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</si>
  <si>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</si>
  <si>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</si>
  <si>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</si>
  <si>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</si>
  <si>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</si>
  <si>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</si>
  <si>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</si>
  <si>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</si>
  <si>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</si>
  <si>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</si>
  <si>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</si>
  <si>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</si>
  <si>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</si>
  <si>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</si>
  <si>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</si>
  <si>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</si>
  <si>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</si>
  <si>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</si>
  <si>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</si>
  <si>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</si>
  <si>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</si>
  <si>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</si>
  <si>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</si>
  <si>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</si>
  <si>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</si>
  <si>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</si>
  <si>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</si>
  <si>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</si>
  <si>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</si>
  <si>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</si>
  <si>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</si>
  <si>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</si>
  <si>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</si>
  <si>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</si>
  <si>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</si>
  <si>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</si>
  <si>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</si>
  <si>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</si>
  <si>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</si>
  <si>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</si>
  <si>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</si>
  <si>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</si>
  <si>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</si>
  <si>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</si>
  <si>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</si>
  <si>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</si>
  <si>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</si>
  <si>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</si>
  <si>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</si>
  <si>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</si>
  <si>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</si>
  <si>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</si>
  <si>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</si>
  <si>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</si>
  <si>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</si>
  <si>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</si>
  <si>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</si>
  <si>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</si>
  <si>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</si>
  <si>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</si>
  <si>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</si>
  <si>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</si>
  <si>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</si>
  <si>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</si>
  <si>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</si>
  <si>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</si>
  <si>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</si>
  <si>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</si>
  <si>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</si>
  <si>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</si>
  <si>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</si>
  <si>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</si>
  <si>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</si>
  <si>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</si>
  <si>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</si>
  <si>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</si>
  <si>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</si>
  <si>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</si>
  <si>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</si>
  <si>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</si>
  <si>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</si>
  <si>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</si>
  <si>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</si>
  <si>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</si>
  <si>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</si>
  <si>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</si>
  <si>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</si>
  <si>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</si>
  <si>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</si>
  <si>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</si>
  <si>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</si>
  <si>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</si>
  <si>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</si>
  <si>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</si>
  <si>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</si>
  <si>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</si>
  <si>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</si>
  <si>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</si>
  <si>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</si>
  <si>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</si>
  <si>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</si>
  <si>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</si>
  <si>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</si>
  <si>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</si>
  <si>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</si>
  <si>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</si>
  <si>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</si>
  <si>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</si>
  <si>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</si>
  <si>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</si>
  <si>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</si>
  <si>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</si>
  <si>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</si>
  <si>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</si>
  <si>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</si>
  <si>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</si>
  <si>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</si>
  <si>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</si>
  <si>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</si>
  <si>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</si>
  <si>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</si>
  <si>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</si>
  <si>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</si>
  <si>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</si>
  <si>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</si>
  <si>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</si>
  <si>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</si>
  <si>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</si>
  <si>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</si>
  <si>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</si>
  <si>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</si>
  <si>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</si>
  <si>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</si>
  <si>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</si>
  <si>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</si>
  <si>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</si>
  <si>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</si>
  <si>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</si>
  <si>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</si>
  <si>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</si>
  <si>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</si>
  <si>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</si>
  <si>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</si>
  <si>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</si>
  <si>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</si>
  <si>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</si>
  <si>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</si>
  <si>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</si>
  <si>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</si>
  <si>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</si>
  <si>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</si>
  <si>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</si>
  <si>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</si>
  <si>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</si>
  <si>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</si>
  <si>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</si>
  <si>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</si>
  <si>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</si>
  <si>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</si>
  <si>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</si>
  <si>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</si>
  <si>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</si>
  <si>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</si>
  <si>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</si>
  <si>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</si>
  <si>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</si>
  <si>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</si>
  <si>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</si>
  <si>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</si>
  <si>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</si>
  <si>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</si>
  <si>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</si>
  <si>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</si>
  <si>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</si>
  <si>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</si>
  <si>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</si>
  <si>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</si>
  <si>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</si>
  <si>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</si>
  <si>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</si>
  <si>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</si>
  <si>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</si>
  <si>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</si>
  <si>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</si>
  <si>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</si>
  <si>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</si>
  <si>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</si>
  <si>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</si>
  <si>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</si>
  <si>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</si>
  <si>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</si>
  <si>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</si>
  <si>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</si>
  <si>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</si>
  <si>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</si>
  <si>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</si>
  <si>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</si>
  <si>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</si>
  <si>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</si>
  <si>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</si>
  <si>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</si>
  <si>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</si>
  <si>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</si>
  <si>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</si>
  <si>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</si>
  <si>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</si>
  <si>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</si>
  <si>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</si>
  <si>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</si>
  <si>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</si>
  <si>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</si>
  <si>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</si>
  <si>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</si>
  <si>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</si>
  <si>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</si>
  <si>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</si>
  <si>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</si>
  <si>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</si>
  <si>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</si>
  <si>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</si>
  <si>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</si>
  <si>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</si>
  <si>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</si>
  <si>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</si>
  <si>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</si>
  <si>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</si>
  <si>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</si>
  <si>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</si>
  <si>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</si>
  <si>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</si>
  <si>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</si>
  <si>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</si>
  <si>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</si>
  <si>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</si>
  <si>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</si>
  <si>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</si>
  <si>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</si>
  <si>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</si>
  <si>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</si>
  <si>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</si>
  <si>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</si>
  <si>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</si>
  <si>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</si>
  <si>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</si>
  <si>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</si>
  <si>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</si>
  <si>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</si>
  <si>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</si>
  <si>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</si>
  <si>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</si>
  <si>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</si>
  <si>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</si>
  <si>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</si>
  <si>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</si>
  <si>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</si>
  <si>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</si>
  <si>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</si>
  <si>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</si>
  <si>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</si>
  <si>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</si>
  <si>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</si>
  <si>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</si>
  <si>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</si>
  <si>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</si>
  <si>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</si>
  <si>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</si>
  <si>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</si>
  <si>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</si>
  <si>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</si>
  <si>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</si>
  <si>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</si>
  <si>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</si>
  <si>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</si>
  <si>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</si>
  <si>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</si>
  <si>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</si>
  <si>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</si>
  <si>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</si>
  <si>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</si>
  <si>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</si>
  <si>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</si>
  <si>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</si>
  <si>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</si>
  <si>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</si>
  <si>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</si>
  <si>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</si>
  <si>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</si>
  <si>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</si>
  <si>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</si>
  <si>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</si>
  <si>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</si>
  <si>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</si>
  <si>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</si>
  <si>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</si>
  <si>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</si>
  <si>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</si>
  <si>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</si>
  <si>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</si>
  <si>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</si>
  <si>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</si>
  <si>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</si>
  <si>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</si>
  <si>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</si>
  <si>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</si>
  <si>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</si>
  <si>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</si>
  <si>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</si>
  <si>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</si>
  <si>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</si>
  <si>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</si>
  <si>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</si>
  <si>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</si>
  <si>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</si>
  <si>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</si>
  <si>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</si>
  <si>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</si>
  <si>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</si>
  <si>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</si>
  <si>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</si>
  <si>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</si>
  <si>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</si>
  <si>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</si>
  <si>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</si>
  <si>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</si>
  <si>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</si>
  <si>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</si>
  <si>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</si>
  <si>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</si>
  <si>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</si>
  <si>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</si>
  <si>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</si>
  <si>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</si>
  <si>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</si>
  <si>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</si>
  <si>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</si>
  <si>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</si>
  <si>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</si>
  <si>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</si>
  <si>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</si>
  <si>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</si>
  <si>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</si>
  <si>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</si>
  <si>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</si>
  <si>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</si>
  <si>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</si>
  <si>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</si>
  <si>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</si>
  <si>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</si>
  <si>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</si>
  <si>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</si>
  <si>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</si>
  <si>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</si>
  <si>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</si>
  <si>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</si>
  <si>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</si>
  <si>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</si>
  <si>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</si>
  <si>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</si>
  <si>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</si>
  <si>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</si>
  <si>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</si>
  <si>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</si>
  <si>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</si>
  <si>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</si>
  <si>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</si>
  <si>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</si>
  <si>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</si>
  <si>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</si>
  <si>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</si>
  <si>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</si>
  <si>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</si>
  <si>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</si>
  <si>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</si>
  <si>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</si>
  <si>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</si>
  <si>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</si>
  <si>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</si>
  <si>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</si>
  <si>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</si>
  <si>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</si>
  <si>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</si>
  <si>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</si>
  <si>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</si>
  <si>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</si>
  <si>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</si>
  <si>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</si>
  <si>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</si>
  <si>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</si>
  <si>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</si>
  <si>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</si>
  <si>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</si>
  <si>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</si>
  <si>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</si>
  <si>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</si>
  <si>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</si>
  <si>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</si>
  <si>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</si>
  <si>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</si>
  <si>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</si>
  <si>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</si>
  <si>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</si>
  <si>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</si>
  <si>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</si>
  <si>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</si>
  <si>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</si>
  <si>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</si>
  <si>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</si>
  <si>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</si>
  <si>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</si>
  <si>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</si>
  <si>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</si>
  <si>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</si>
  <si>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</si>
  <si>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</si>
  <si>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</si>
  <si>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</si>
  <si>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</si>
  <si>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</si>
  <si>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</si>
  <si>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</si>
  <si>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</si>
  <si>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</si>
  <si>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</si>
  <si>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</si>
  <si>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</si>
  <si>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</si>
  <si>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</si>
  <si>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</si>
  <si>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</si>
  <si>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</si>
  <si>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</si>
  <si>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</si>
  <si>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</si>
  <si>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</si>
  <si>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</si>
  <si>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</si>
  <si>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</si>
  <si>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</si>
  <si>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</si>
  <si>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</si>
  <si>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</si>
  <si>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</si>
  <si>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</si>
  <si>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</si>
  <si>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</si>
  <si>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</si>
  <si>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</si>
  <si>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</si>
  <si>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</si>
  <si>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</si>
  <si>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</si>
  <si>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</si>
  <si>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</si>
  <si>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</si>
  <si>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</si>
  <si>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</si>
  <si>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</si>
  <si>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</si>
  <si>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</si>
  <si>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</si>
  <si>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</si>
  <si>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</si>
  <si>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</si>
  <si>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</si>
  <si>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</si>
  <si>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</si>
  <si>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</si>
  <si>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</si>
  <si>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</si>
  <si>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</si>
  <si>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</si>
  <si>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</si>
  <si>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</si>
  <si>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</si>
  <si>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</si>
  <si>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</si>
  <si>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</si>
  <si>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</si>
  <si>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</si>
  <si>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</si>
  <si>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</si>
  <si>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</si>
  <si>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</si>
  <si>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</si>
  <si>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</si>
  <si>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</si>
  <si>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</si>
  <si>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</si>
  <si>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</si>
  <si>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</si>
  <si>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</si>
  <si>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</si>
  <si>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</si>
  <si>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</si>
  <si>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</si>
  <si>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</si>
  <si>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</si>
  <si>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</si>
  <si>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</si>
  <si>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</si>
  <si>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</si>
  <si>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</si>
  <si>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</si>
  <si>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</si>
  <si>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</si>
  <si>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</si>
  <si>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</si>
  <si>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</si>
  <si>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</si>
  <si>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</si>
  <si>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</si>
  <si>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</si>
  <si>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</si>
  <si>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</si>
  <si>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</si>
  <si>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</si>
  <si>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</si>
  <si>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</si>
  <si>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</si>
  <si>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</si>
  <si>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</si>
  <si>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</si>
  <si>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</si>
  <si>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</si>
  <si>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</si>
  <si>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</si>
  <si>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</si>
  <si>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</si>
  <si>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</si>
  <si>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</si>
  <si>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</si>
  <si>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</si>
  <si>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</si>
  <si>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</si>
  <si>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</si>
  <si>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</si>
  <si>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</si>
  <si>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</si>
  <si>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</si>
  <si>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</si>
  <si>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</si>
  <si>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</si>
  <si>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</si>
  <si>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</si>
  <si>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</si>
  <si>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</si>
  <si>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</si>
  <si>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</si>
  <si>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</si>
  <si>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</si>
  <si>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</si>
  <si>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</si>
  <si>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</si>
  <si>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</si>
  <si>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</si>
  <si>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</si>
  <si>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</si>
  <si>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</si>
  <si>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</si>
  <si>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</si>
  <si>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</si>
  <si>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</si>
  <si>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</si>
  <si>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</si>
  <si>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</si>
  <si>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</si>
  <si>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</si>
  <si>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</si>
  <si>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</si>
  <si>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</si>
  <si>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</si>
  <si>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</si>
  <si>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</si>
  <si>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</si>
  <si>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</si>
  <si>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</si>
  <si>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</si>
  <si>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</si>
  <si>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</si>
  <si>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</si>
  <si>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</si>
  <si>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</si>
  <si>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</si>
  <si>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</si>
  <si>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</si>
  <si>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</si>
  <si>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</si>
  <si>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</si>
  <si>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</si>
  <si>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</si>
  <si>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</si>
  <si>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</si>
  <si>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</si>
  <si>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</si>
  <si>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</si>
  <si>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</si>
  <si>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</si>
  <si>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</si>
  <si>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</si>
  <si>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</si>
  <si>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</si>
  <si>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</si>
  <si>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</si>
  <si>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</si>
  <si>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</si>
  <si>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</si>
  <si>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</si>
  <si>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</si>
  <si>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</si>
  <si>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</si>
  <si>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</si>
  <si>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</si>
  <si>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</si>
  <si>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</si>
  <si>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</si>
  <si>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</si>
  <si>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</si>
  <si>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</si>
  <si>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</si>
  <si>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</si>
  <si>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</si>
  <si>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</si>
  <si>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</si>
  <si>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</si>
  <si>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</si>
  <si>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</si>
  <si>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</si>
  <si>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</si>
  <si>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</si>
  <si>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</si>
  <si>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</si>
  <si>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</si>
  <si>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</si>
  <si>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</si>
  <si>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</si>
  <si>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</si>
  <si>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</si>
  <si>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</si>
  <si>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</si>
  <si>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</si>
  <si>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</si>
  <si>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</si>
  <si>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</si>
  <si>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</si>
  <si>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</si>
  <si>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</si>
  <si>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</si>
  <si>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</si>
  <si>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</si>
  <si>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</si>
  <si>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</si>
  <si>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</si>
  <si>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</si>
  <si>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</si>
  <si>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</si>
  <si>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</si>
  <si>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</si>
  <si>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</si>
  <si>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</si>
  <si>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</si>
  <si>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</si>
  <si>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</si>
  <si>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</si>
  <si>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</si>
  <si>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</si>
  <si>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</si>
  <si>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</si>
  <si>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</si>
  <si>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</si>
  <si>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</si>
  <si>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</si>
  <si>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</si>
  <si>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</si>
  <si>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</si>
  <si>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</si>
  <si>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</si>
  <si>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</si>
  <si>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</si>
  <si>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</si>
  <si>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</si>
  <si>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</si>
  <si>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</si>
  <si>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</si>
  <si>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</si>
  <si>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</si>
  <si>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</si>
  <si>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</si>
  <si>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</si>
  <si>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</si>
  <si>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</si>
  <si>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</si>
  <si>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</si>
  <si>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</si>
  <si>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</si>
  <si>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</si>
  <si>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</si>
  <si>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</si>
  <si>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</si>
  <si>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</si>
  <si>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</si>
  <si>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</si>
  <si>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</si>
  <si>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</si>
  <si>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</si>
  <si>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</si>
  <si>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</si>
  <si>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</si>
  <si>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</si>
  <si>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</si>
  <si>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</si>
  <si>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</si>
  <si>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</si>
  <si>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</si>
  <si>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</si>
  <si>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</si>
  <si>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</si>
  <si>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</si>
  <si>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</si>
  <si>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</si>
  <si>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</si>
  <si>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</si>
  <si>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</si>
  <si>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</si>
  <si>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</si>
  <si>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</si>
  <si>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</si>
  <si>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</si>
  <si>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</si>
  <si>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</si>
  <si>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</si>
  <si>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</si>
  <si>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</si>
  <si>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</si>
  <si>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</si>
  <si>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</si>
  <si>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</si>
  <si>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</si>
  <si>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</si>
  <si>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</si>
  <si>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</si>
  <si>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</si>
  <si>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</si>
  <si>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</si>
  <si>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</si>
  <si>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</si>
  <si>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</si>
  <si>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</si>
  <si>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</si>
  <si>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</si>
  <si>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</si>
  <si>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</si>
  <si>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</si>
  <si>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</si>
  <si>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</si>
  <si>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</si>
  <si>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</si>
  <si>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</si>
  <si>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</si>
  <si>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</si>
  <si>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</si>
  <si>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</si>
  <si>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</si>
  <si>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</si>
  <si>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</si>
  <si>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</si>
  <si>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</si>
  <si>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</si>
  <si>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</si>
  <si>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</si>
  <si>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</si>
  <si>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</si>
  <si>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</si>
  <si>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</si>
  <si>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</si>
  <si>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</si>
  <si>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</si>
  <si>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</si>
  <si>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</si>
  <si>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</si>
  <si>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</si>
  <si>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</si>
  <si>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</si>
  <si>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</si>
  <si>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</si>
  <si>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</si>
  <si>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</si>
  <si>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</si>
  <si>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</si>
  <si>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</si>
  <si>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</si>
  <si>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</si>
  <si>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</si>
  <si>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</si>
  <si>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</si>
  <si>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</si>
  <si>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</si>
  <si>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</si>
  <si>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</si>
  <si>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</si>
  <si>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</si>
  <si>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</si>
  <si>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</si>
  <si>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</si>
  <si>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</si>
  <si>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</si>
  <si>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</si>
  <si>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</si>
  <si>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</si>
  <si>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</si>
  <si>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</si>
  <si>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</si>
  <si>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</si>
  <si>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</si>
  <si>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</si>
  <si>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</si>
  <si>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</si>
  <si>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</si>
  <si>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</si>
  <si>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</si>
  <si>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</si>
  <si>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</si>
  <si>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</si>
  <si>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</si>
  <si>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</si>
  <si>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</si>
  <si>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</si>
  <si>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</si>
  <si>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</si>
  <si>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</si>
  <si>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</si>
  <si>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</si>
  <si>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</si>
  <si>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</si>
  <si>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</si>
  <si>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</si>
  <si>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</si>
  <si>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</si>
  <si>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</si>
  <si>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</si>
  <si>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</si>
  <si>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</si>
  <si>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</si>
  <si>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</si>
  <si>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</si>
  <si>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</si>
  <si>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</si>
  <si>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</si>
  <si>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</si>
  <si>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</si>
  <si>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</si>
  <si>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</si>
  <si>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</si>
  <si>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</si>
  <si>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</si>
  <si>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</si>
  <si>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</si>
  <si>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</si>
  <si>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</si>
  <si>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</si>
  <si>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</si>
  <si>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</si>
  <si>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</si>
  <si>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</si>
  <si>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</si>
  <si>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</si>
  <si>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</si>
  <si>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</si>
  <si>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</si>
  <si>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</si>
  <si>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</si>
  <si>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</si>
  <si>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</si>
  <si>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</si>
  <si>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</si>
  <si>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</si>
  <si>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</si>
  <si>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</si>
  <si>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</si>
  <si>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</si>
  <si>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</si>
  <si>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</si>
  <si>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</si>
  <si>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</si>
  <si>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</si>
  <si>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</si>
  <si>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</si>
  <si>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</si>
  <si>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</si>
  <si>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</si>
  <si>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</si>
  <si>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</si>
  <si>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</si>
  <si>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</si>
  <si>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</si>
  <si>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</si>
  <si>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</si>
  <si>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</si>
  <si>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</si>
  <si>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</si>
  <si>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</si>
  <si>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</si>
  <si>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</si>
  <si>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</si>
  <si>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</si>
  <si>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</si>
  <si>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</si>
  <si>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</si>
  <si>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</si>
  <si>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</si>
  <si>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</si>
  <si>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</si>
  <si>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</si>
  <si>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</si>
  <si>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</si>
  <si>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</si>
  <si>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</si>
  <si>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</si>
  <si>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</si>
  <si>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</si>
  <si>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</si>
  <si>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</si>
  <si>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</si>
  <si>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</si>
  <si>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</si>
  <si>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</si>
  <si>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</si>
  <si>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</si>
  <si>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</si>
  <si>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</si>
  <si>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</si>
  <si>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</si>
  <si>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</si>
  <si>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</si>
  <si>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</si>
  <si>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</si>
  <si>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</si>
  <si>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</si>
  <si>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</si>
  <si>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</si>
  <si>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</si>
  <si>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</si>
  <si>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</si>
  <si>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</si>
  <si>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</si>
  <si>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</si>
  <si>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</si>
  <si>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</si>
  <si>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</si>
  <si>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</si>
  <si>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</si>
  <si>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</si>
  <si>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</si>
  <si>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</si>
  <si>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</si>
  <si>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</si>
  <si>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</si>
  <si>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</si>
  <si>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</si>
  <si>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</si>
  <si>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</si>
  <si>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</si>
  <si>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</si>
  <si>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</si>
  <si>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</si>
  <si>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</si>
  <si>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</si>
  <si>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</si>
  <si>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</si>
  <si>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</si>
  <si>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</si>
  <si>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</si>
  <si>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</si>
  <si>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</si>
  <si>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</si>
  <si>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</si>
  <si>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</si>
  <si>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</si>
  <si>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</si>
  <si>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</si>
  <si>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</si>
  <si>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</si>
  <si>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</si>
  <si>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</si>
  <si>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</si>
  <si>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</si>
  <si>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</si>
  <si>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</si>
  <si>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</si>
  <si>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</si>
  <si>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</si>
  <si>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</si>
  <si>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</si>
  <si>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</si>
  <si>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</si>
  <si>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</si>
  <si>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</si>
  <si>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</si>
  <si>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</si>
  <si>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</si>
  <si>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</si>
  <si>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</si>
  <si>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</si>
  <si>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</si>
  <si>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</si>
  <si>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</si>
  <si>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</si>
  <si>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</si>
  <si>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</si>
  <si>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</si>
  <si>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</si>
  <si>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</si>
  <si>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</si>
  <si>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</si>
  <si>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</si>
  <si>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</si>
  <si>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</si>
  <si>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</si>
  <si>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</si>
  <si>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</si>
  <si>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</si>
  <si>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</si>
  <si>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</si>
  <si>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</si>
  <si>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</si>
  <si>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</si>
  <si>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</si>
  <si>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</si>
  <si>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</si>
  <si>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</si>
  <si>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</si>
  <si>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</si>
  <si>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</si>
  <si>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</si>
  <si>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</si>
  <si>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</si>
  <si>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</si>
  <si>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</si>
  <si>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</si>
  <si>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</si>
  <si>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</si>
  <si>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</si>
  <si>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</si>
  <si>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</si>
  <si>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</si>
  <si>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</si>
  <si>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</si>
  <si>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</si>
  <si>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</si>
  <si>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</si>
  <si>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</si>
  <si>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</si>
  <si>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</si>
  <si>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</si>
  <si>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</si>
  <si>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</si>
  <si>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</si>
  <si>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</si>
  <si>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</si>
  <si>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</si>
  <si>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</si>
  <si>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</si>
  <si>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</si>
  <si>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</si>
  <si>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</si>
  <si>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</si>
  <si>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</si>
  <si>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</si>
  <si>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</si>
  <si>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</si>
  <si>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</si>
  <si>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</si>
  <si>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</si>
  <si>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</si>
  <si>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</si>
  <si>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</si>
  <si>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</si>
  <si>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</si>
  <si>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</si>
  <si>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</si>
  <si>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</si>
  <si>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</si>
  <si>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</si>
  <si>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</si>
  <si>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</si>
  <si>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</si>
  <si>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</si>
  <si>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</si>
  <si>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</si>
  <si>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</si>
  <si>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</si>
  <si>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</si>
  <si>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</si>
  <si>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</si>
  <si>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</si>
  <si>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</si>
  <si>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</si>
  <si>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</si>
  <si>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</si>
  <si>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</si>
  <si>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</si>
  <si>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</si>
  <si>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</si>
  <si>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</si>
  <si>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</si>
  <si>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</si>
  <si>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</si>
  <si>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</si>
  <si>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</si>
  <si>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</si>
  <si>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</si>
  <si>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</si>
  <si>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</si>
  <si>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</si>
  <si>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</si>
  <si>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</si>
  <si>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</si>
  <si>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</si>
  <si>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</si>
  <si>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</si>
  <si>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</si>
  <si>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</si>
  <si>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</si>
  <si>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</si>
  <si>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</si>
  <si>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</si>
  <si>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</si>
  <si>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</si>
  <si>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</si>
  <si>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</si>
  <si>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</si>
  <si>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</si>
  <si>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</si>
  <si>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</si>
  <si>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</si>
  <si>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</si>
  <si>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</si>
  <si>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</si>
  <si>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</si>
  <si>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</si>
  <si>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</si>
  <si>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</si>
  <si>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</si>
  <si>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</si>
  <si>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</si>
  <si>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</si>
  <si>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</si>
  <si>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</si>
  <si>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</si>
  <si>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</si>
  <si>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</si>
  <si>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</si>
  <si>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</si>
  <si>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</si>
  <si>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</si>
  <si>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</si>
  <si>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</si>
  <si>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</si>
  <si>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</si>
  <si>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</si>
  <si>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</si>
  <si>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</si>
  <si>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</si>
  <si>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</si>
  <si>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</si>
  <si>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</si>
  <si>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</si>
  <si>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</si>
  <si>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</si>
  <si>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</si>
  <si>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</si>
  <si>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</si>
  <si>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</si>
  <si>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</si>
  <si>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</si>
  <si>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</si>
  <si>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</si>
  <si>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</si>
  <si>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</si>
  <si>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</si>
  <si>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</si>
  <si>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</si>
  <si>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</si>
  <si>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</si>
  <si>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</si>
  <si>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</si>
  <si>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</si>
  <si>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</si>
  <si>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</si>
  <si>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</si>
  <si>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</si>
  <si>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</si>
  <si>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</si>
  <si>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</si>
  <si>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</si>
  <si>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</si>
  <si>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</si>
  <si>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</si>
  <si>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</si>
  <si>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</si>
  <si>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</si>
  <si>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</si>
  <si>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</si>
  <si>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</si>
  <si>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</si>
  <si>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</si>
  <si>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</si>
  <si>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</si>
  <si>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</si>
  <si>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</si>
  <si>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</si>
  <si>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</si>
  <si>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</si>
  <si>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</si>
  <si>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</si>
  <si>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</si>
  <si>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</si>
  <si>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</si>
  <si>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</si>
  <si>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</si>
  <si>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</si>
  <si>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</si>
  <si>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</si>
  <si>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</si>
  <si>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</si>
  <si>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</si>
  <si>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</si>
  <si>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</si>
  <si>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</si>
  <si>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</si>
  <si>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</si>
  <si>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</si>
  <si>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</si>
  <si>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</si>
  <si>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</si>
  <si>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</si>
  <si>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</si>
  <si>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</si>
  <si>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</si>
  <si>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</si>
  <si>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</si>
  <si>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</si>
  <si>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</si>
  <si>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</si>
  <si>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</si>
  <si>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</si>
  <si>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</si>
  <si>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</si>
  <si>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</si>
  <si>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</si>
  <si>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</si>
  <si>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</si>
  <si>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</si>
  <si>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</si>
  <si>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</si>
  <si>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</si>
  <si>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</si>
  <si>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</si>
  <si>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</si>
  <si>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</si>
  <si>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</si>
  <si>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</si>
  <si>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</si>
  <si>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</si>
  <si>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</si>
  <si>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</si>
  <si>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</si>
  <si>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</si>
  <si>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</si>
  <si>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</si>
  <si>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</si>
  <si>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</si>
  <si>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</si>
  <si>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</si>
  <si>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</si>
  <si>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</si>
  <si>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</si>
  <si>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</si>
  <si>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</si>
  <si>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</si>
  <si>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</si>
  <si>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</si>
  <si>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</si>
  <si>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</si>
  <si>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</si>
  <si>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</si>
  <si>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</si>
  <si>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</si>
  <si>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</si>
  <si>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</si>
  <si>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</si>
  <si>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</si>
  <si>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</si>
  <si>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</si>
  <si>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</si>
  <si>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</si>
  <si>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</si>
  <si>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</si>
  <si>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</si>
  <si>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</si>
  <si>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</si>
  <si>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</si>
  <si>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</si>
  <si>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</si>
  <si>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</si>
  <si>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</si>
  <si>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</si>
  <si>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</si>
  <si>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</si>
  <si>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</si>
  <si>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</si>
  <si>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</si>
  <si>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</si>
  <si>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</si>
  <si>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</si>
  <si>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</si>
  <si>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</si>
  <si>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</si>
  <si>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</si>
  <si>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</si>
  <si>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</si>
  <si>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</si>
  <si>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</si>
  <si>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</si>
  <si>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</si>
  <si>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</si>
  <si>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</si>
  <si>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</si>
  <si>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</si>
  <si>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</si>
  <si>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</si>
  <si>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</si>
  <si>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</si>
  <si>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</si>
  <si>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</si>
  <si>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</si>
  <si>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</si>
  <si>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</si>
  <si>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</si>
  <si>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</si>
  <si>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</si>
  <si>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</si>
  <si>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</si>
  <si>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</si>
  <si>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</si>
  <si>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</si>
  <si>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</si>
  <si>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</si>
  <si>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</si>
  <si>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</si>
  <si>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</si>
  <si>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</si>
  <si>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</si>
  <si>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</si>
  <si>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</si>
  <si>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</si>
  <si>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</si>
  <si>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</si>
  <si>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</si>
  <si>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</si>
  <si>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</si>
  <si>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</si>
  <si>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</si>
  <si>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</si>
  <si>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</si>
  <si>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</si>
  <si>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</si>
  <si>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</si>
  <si>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</si>
  <si>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</si>
  <si>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</si>
  <si>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</si>
  <si>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</si>
  <si>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</si>
  <si>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</si>
  <si>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</si>
  <si>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</si>
  <si>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</si>
  <si>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</si>
  <si>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</si>
  <si>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</si>
  <si>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</si>
  <si>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</si>
  <si>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</si>
  <si>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</si>
  <si>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</si>
  <si>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</si>
  <si>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</si>
  <si>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</si>
  <si>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</si>
  <si>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</si>
  <si>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</si>
  <si>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</si>
  <si>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</si>
  <si>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</si>
  <si>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</si>
  <si>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</si>
  <si>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</si>
  <si>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</si>
  <si>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</si>
  <si>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</si>
  <si>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</si>
  <si>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</si>
  <si>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</si>
  <si>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</si>
  <si>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</si>
  <si>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</si>
  <si>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</si>
  <si>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</si>
  <si>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</si>
  <si>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</si>
  <si>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</si>
  <si>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</si>
  <si>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</si>
  <si>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</si>
  <si>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</si>
  <si>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</si>
  <si>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</si>
  <si>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</si>
  <si>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</si>
  <si>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</si>
  <si>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</si>
  <si>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</si>
  <si>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</si>
  <si>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</si>
  <si>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</si>
  <si>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</si>
  <si>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</si>
  <si>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</si>
  <si>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</si>
  <si>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</si>
  <si>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</si>
  <si>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</si>
  <si>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</si>
  <si>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</si>
  <si>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</si>
  <si>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</si>
  <si>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</si>
  <si>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</si>
  <si>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</si>
  <si>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</si>
  <si>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</si>
  <si>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</si>
  <si>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</si>
  <si>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</si>
  <si>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</si>
  <si>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</si>
  <si>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</si>
  <si>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</si>
  <si>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</si>
  <si>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</si>
  <si>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</si>
  <si>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</si>
  <si>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</si>
  <si>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</si>
  <si>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</si>
  <si>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</si>
  <si>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</si>
  <si>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</si>
  <si>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</si>
  <si>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</si>
  <si>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</si>
  <si>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</si>
  <si>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</si>
  <si>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</si>
  <si>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</si>
  <si>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</si>
  <si>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</si>
  <si>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</si>
  <si>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</si>
  <si>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</si>
  <si>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</si>
  <si>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</si>
  <si>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</si>
  <si>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</si>
  <si>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</si>
  <si>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</si>
  <si>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</si>
  <si>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</si>
  <si>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</si>
  <si>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</si>
  <si>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</si>
  <si>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</si>
  <si>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</si>
  <si>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</si>
  <si>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</si>
  <si>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</si>
  <si>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</si>
  <si>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</si>
  <si>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</si>
  <si>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</si>
  <si>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</si>
  <si>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</si>
  <si>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</si>
  <si>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</si>
  <si>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</si>
  <si>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</si>
  <si>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</si>
  <si>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</si>
  <si>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</si>
  <si>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</si>
  <si>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</si>
  <si>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</si>
  <si>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</si>
  <si>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</si>
  <si>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</si>
  <si>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</si>
  <si>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</si>
  <si>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</si>
  <si>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</si>
  <si>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</si>
  <si>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</si>
  <si>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</si>
  <si>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</si>
  <si>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</si>
  <si>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</si>
  <si>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</si>
  <si>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</si>
  <si>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</si>
  <si>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</si>
  <si>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</si>
  <si>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</si>
  <si>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</si>
  <si>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</si>
  <si>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</si>
  <si>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</si>
  <si>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</si>
  <si>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</si>
  <si>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</si>
  <si>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</si>
  <si>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</si>
  <si>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</si>
  <si>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</si>
  <si>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</si>
  <si>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</si>
  <si>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</si>
  <si>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</si>
  <si>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</si>
  <si>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</si>
  <si>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</si>
  <si>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</si>
  <si>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</si>
  <si>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</si>
  <si>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</si>
  <si>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</si>
  <si>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</si>
  <si>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</si>
  <si>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</si>
  <si>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</si>
  <si>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</si>
  <si>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</si>
  <si>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</si>
  <si>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</si>
  <si>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</si>
  <si>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</si>
  <si>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</si>
  <si>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</si>
  <si>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</si>
  <si>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</si>
  <si>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</si>
  <si>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</si>
  <si>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</si>
  <si>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</si>
  <si>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</si>
  <si>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</si>
  <si>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</si>
  <si>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</si>
  <si>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</si>
  <si>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</si>
  <si>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</si>
  <si>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</si>
  <si>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</si>
  <si>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</si>
  <si>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</si>
  <si>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</si>
  <si>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</si>
  <si>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</si>
  <si>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</si>
  <si>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</si>
  <si>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</si>
  <si>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</si>
  <si>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</si>
  <si>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</si>
  <si>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</si>
  <si>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</si>
  <si>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</si>
  <si>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</si>
  <si>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</si>
  <si>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</si>
  <si>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</si>
  <si>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</si>
  <si>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</si>
  <si>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</si>
  <si>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</si>
  <si>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</si>
  <si>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</si>
  <si>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</si>
  <si>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</si>
  <si>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</si>
  <si>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</si>
  <si>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</si>
  <si>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</si>
  <si>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</si>
  <si>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</si>
  <si>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</si>
  <si>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</si>
  <si>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</si>
  <si>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</si>
  <si>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</si>
  <si>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</si>
  <si>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</si>
  <si>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</si>
  <si>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</si>
  <si>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</si>
  <si>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</si>
  <si>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</si>
  <si>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</si>
  <si>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</si>
  <si>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</si>
  <si>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</si>
  <si>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</si>
  <si>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</si>
  <si>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</si>
  <si>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</si>
  <si>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</si>
  <si>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</si>
  <si>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</si>
  <si>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</si>
  <si>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</si>
  <si>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</si>
  <si>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</si>
  <si>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</si>
  <si>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</si>
  <si>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</si>
  <si>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</si>
  <si>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</si>
  <si>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</si>
  <si>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</si>
  <si>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</si>
  <si>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</si>
  <si>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</si>
  <si>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</si>
  <si>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</si>
  <si>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</si>
  <si>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</si>
  <si>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</si>
  <si>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</si>
  <si>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</si>
  <si>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</si>
  <si>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</si>
  <si>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</si>
  <si>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</si>
  <si>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</si>
  <si>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</si>
  <si>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</si>
  <si>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</si>
  <si>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</si>
  <si>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</si>
  <si>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</si>
  <si>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</si>
  <si>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</si>
  <si>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</si>
  <si>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</si>
  <si>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</si>
  <si>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</si>
  <si>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</si>
  <si>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</si>
  <si>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</si>
  <si>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</si>
  <si>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</si>
  <si>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</si>
  <si>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</si>
  <si>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</si>
  <si>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</si>
  <si>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</si>
  <si>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</si>
  <si>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</si>
  <si>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</si>
  <si>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</si>
  <si>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</si>
  <si>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</si>
  <si>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</si>
  <si>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</si>
  <si>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</si>
  <si>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</si>
  <si>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</si>
  <si>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</si>
  <si>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</si>
  <si>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</si>
  <si>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</si>
  <si>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</si>
  <si>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</si>
  <si>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</si>
  <si>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</si>
  <si>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</si>
  <si>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</si>
  <si>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</si>
  <si>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</si>
  <si>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</si>
  <si>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</si>
  <si>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</si>
  <si>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</si>
  <si>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</si>
  <si>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</si>
  <si>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</si>
  <si>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</si>
  <si>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</si>
  <si>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</si>
  <si>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</si>
  <si>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</si>
  <si>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</si>
  <si>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</si>
  <si>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</si>
  <si>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</si>
  <si>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</si>
  <si>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</si>
  <si>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</si>
  <si>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</si>
  <si>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</si>
  <si>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</si>
  <si>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</si>
  <si>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</si>
  <si>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</si>
  <si>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</si>
  <si>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</si>
  <si>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</si>
  <si>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</si>
  <si>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</si>
  <si>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</si>
  <si>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</si>
  <si>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</si>
  <si>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</si>
  <si>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</si>
  <si>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</si>
  <si>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</si>
  <si>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</si>
  <si>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</si>
  <si>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</si>
  <si>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</si>
  <si>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</si>
  <si>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</si>
  <si>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</si>
  <si>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</si>
  <si>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</si>
  <si>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</si>
  <si>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</si>
  <si>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</si>
  <si>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</si>
  <si>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</si>
  <si>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</si>
  <si>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</si>
  <si>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</si>
  <si>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</si>
  <si>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</si>
  <si>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</si>
  <si>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</si>
  <si>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</si>
  <si>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</si>
  <si>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</si>
  <si>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</si>
  <si>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</si>
  <si>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</si>
  <si>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</si>
  <si>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</si>
  <si>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</si>
  <si>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</si>
  <si>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</si>
  <si>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</si>
  <si>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</si>
  <si>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</si>
  <si>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</si>
  <si>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</si>
  <si>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</si>
  <si>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</si>
  <si>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</si>
  <si>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</si>
  <si>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</si>
  <si>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</si>
  <si>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</si>
  <si>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</si>
  <si>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</si>
  <si>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</si>
  <si>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</si>
  <si>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</si>
  <si>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</si>
  <si>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</si>
  <si>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</si>
  <si>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</si>
  <si>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</si>
  <si>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</si>
  <si>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</si>
  <si>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</si>
  <si>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</si>
  <si>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</si>
  <si>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</si>
  <si>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</si>
  <si>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</si>
  <si>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</si>
  <si>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</si>
  <si>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</si>
  <si>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</si>
  <si>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</si>
  <si>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</si>
  <si>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</si>
  <si>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</si>
  <si>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</si>
  <si>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</si>
  <si>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</si>
  <si>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</si>
  <si>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</si>
  <si>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</si>
  <si>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</si>
  <si>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</si>
  <si>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</si>
  <si>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</si>
  <si>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</si>
  <si>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</si>
  <si>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</si>
  <si>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</si>
  <si>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</si>
  <si>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</si>
  <si>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</si>
  <si>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</si>
  <si>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</si>
  <si>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</si>
  <si>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</si>
  <si>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</si>
  <si>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</si>
  <si>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</si>
  <si>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</si>
  <si>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</si>
  <si>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</si>
  <si>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</si>
  <si>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</si>
  <si>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</si>
  <si>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</si>
  <si>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</si>
  <si>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</si>
  <si>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</si>
  <si>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</si>
  <si>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</si>
  <si>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</si>
  <si>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</si>
  <si>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</si>
  <si>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</si>
  <si>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</si>
  <si>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</si>
  <si>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</si>
  <si>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</si>
  <si>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</si>
  <si>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</si>
  <si>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</si>
  <si>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</si>
  <si>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</si>
  <si>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</si>
  <si>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</si>
  <si>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</si>
  <si>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</si>
  <si>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</si>
  <si>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</si>
  <si>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</si>
  <si>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</si>
  <si>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</si>
  <si>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</si>
  <si>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</si>
  <si>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</si>
  <si>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</si>
  <si>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</si>
  <si>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</si>
  <si>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</si>
  <si>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</si>
  <si>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</si>
  <si>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</si>
  <si>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</si>
  <si>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</si>
  <si>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</si>
  <si>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</si>
  <si>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</si>
  <si>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</si>
  <si>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</si>
  <si>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</si>
  <si>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</si>
  <si>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</si>
  <si>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</si>
  <si>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</si>
  <si>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</si>
  <si>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</si>
  <si>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</si>
  <si>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</si>
  <si>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</si>
  <si>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</si>
  <si>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</si>
  <si>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</si>
  <si>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</si>
  <si>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</si>
  <si>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</si>
  <si>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</si>
  <si>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</si>
  <si>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</si>
  <si>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</si>
  <si>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</si>
  <si>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</si>
  <si>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</si>
  <si>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</si>
  <si>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</si>
  <si>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</si>
  <si>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</si>
  <si>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</si>
  <si>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</si>
  <si>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</si>
  <si>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</si>
  <si>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</si>
  <si>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</si>
  <si>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</si>
  <si>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</si>
  <si>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</si>
  <si>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</si>
  <si>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</si>
  <si>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</si>
  <si>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</si>
  <si>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</si>
  <si>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</si>
  <si>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</si>
  <si>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</si>
  <si>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</si>
  <si>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</si>
  <si>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</si>
  <si>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</si>
  <si>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</si>
  <si>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</si>
  <si>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</si>
  <si>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</si>
  <si>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</si>
  <si>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</si>
  <si>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</si>
  <si>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</si>
  <si>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</si>
  <si>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</si>
  <si>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</si>
  <si>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</si>
  <si>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</si>
  <si>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</si>
  <si>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</si>
  <si>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</si>
  <si>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</si>
  <si>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</si>
  <si>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</si>
  <si>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</si>
  <si>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</si>
  <si>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</si>
  <si>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</si>
  <si>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</si>
  <si>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</si>
  <si>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</si>
  <si>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</si>
  <si>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</si>
  <si>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</si>
  <si>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</si>
  <si>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</si>
  <si>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</si>
  <si>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</si>
  <si>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</si>
  <si>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</si>
  <si>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</si>
  <si>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</si>
  <si>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</si>
  <si>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</si>
  <si>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</si>
  <si>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</si>
  <si>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</si>
  <si>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</si>
  <si>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</si>
  <si>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</si>
  <si>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</si>
  <si>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</si>
  <si>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</si>
  <si>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</si>
  <si>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</si>
  <si>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</si>
  <si>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</si>
  <si>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</si>
  <si>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</si>
  <si>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</si>
  <si>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</si>
  <si>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</si>
  <si>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</si>
  <si>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</si>
  <si>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</si>
  <si>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</si>
  <si>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</si>
  <si>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</si>
  <si>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</si>
  <si>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</si>
  <si>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</si>
  <si>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</si>
  <si>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</si>
  <si>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</si>
  <si>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</si>
  <si>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</si>
  <si>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</si>
  <si>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</si>
  <si>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</si>
  <si>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</si>
  <si>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</si>
  <si>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</si>
  <si>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</si>
  <si>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</si>
  <si>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</si>
  <si>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</si>
  <si>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</si>
  <si>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</si>
  <si>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</si>
  <si>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</si>
  <si>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</si>
  <si>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</si>
  <si>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</si>
  <si>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</si>
  <si>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</si>
  <si>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</si>
  <si>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</si>
  <si>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</si>
  <si>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</si>
  <si>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</si>
  <si>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</si>
  <si>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</si>
  <si>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</si>
  <si>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</si>
  <si>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</si>
  <si>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</si>
  <si>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</si>
  <si>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</si>
  <si>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</si>
  <si>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</si>
  <si>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</si>
  <si>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</si>
  <si>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</si>
  <si>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</si>
  <si>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</si>
  <si>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</si>
  <si>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</si>
  <si>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</si>
  <si>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</si>
  <si>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</si>
  <si>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</si>
  <si>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</si>
  <si>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</si>
  <si>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</si>
  <si>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</si>
  <si>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</si>
  <si>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</si>
  <si>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</si>
  <si>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</si>
  <si>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</si>
  <si>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</si>
  <si>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</si>
  <si>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</si>
  <si>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</si>
  <si>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</si>
  <si>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</si>
  <si>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</si>
  <si>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</si>
  <si>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</si>
  <si>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</si>
  <si>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</si>
  <si>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</si>
  <si>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</si>
  <si>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</si>
  <si>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</si>
  <si>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</si>
  <si>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</si>
  <si>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</si>
  <si>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</si>
  <si>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</si>
  <si>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</si>
  <si>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</si>
  <si>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</si>
  <si>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</si>
  <si>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</si>
  <si>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</si>
  <si>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</si>
  <si>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</si>
  <si>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</si>
  <si>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</si>
  <si>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</si>
  <si>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</si>
  <si>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</si>
  <si>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</si>
  <si>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</si>
  <si>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</si>
  <si>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</si>
  <si>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</si>
  <si>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</si>
  <si>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</si>
  <si>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</si>
  <si>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</si>
  <si>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</si>
  <si>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</si>
  <si>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</si>
  <si>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</si>
  <si>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</si>
  <si>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</si>
  <si>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</si>
  <si>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</si>
  <si>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</si>
  <si>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</si>
  <si>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</si>
  <si>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</si>
  <si>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</si>
  <si>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</si>
  <si>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</si>
  <si>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</si>
  <si>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</si>
  <si>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</si>
  <si>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</si>
  <si>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</si>
  <si>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</si>
  <si>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</si>
  <si>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</si>
  <si>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</si>
  <si>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</si>
  <si>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</si>
  <si>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</si>
  <si>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</si>
  <si>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</si>
  <si>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</si>
  <si>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</si>
  <si>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</si>
  <si>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</si>
  <si>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</si>
  <si>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</si>
  <si>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</si>
  <si>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</si>
  <si>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</si>
  <si>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</si>
  <si>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</si>
  <si>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</si>
  <si>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</si>
  <si>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</si>
  <si>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</si>
  <si>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</si>
  <si>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</si>
  <si>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</si>
  <si>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</si>
  <si>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</si>
  <si>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</si>
  <si>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</si>
  <si>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</si>
  <si>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</si>
  <si>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</si>
  <si>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</si>
  <si>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</si>
  <si>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</si>
  <si>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</si>
  <si>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</si>
  <si>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</si>
  <si>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</si>
  <si>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</si>
  <si>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</si>
  <si>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</si>
  <si>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</si>
  <si>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</si>
  <si>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</si>
  <si>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</si>
  <si>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</si>
  <si>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</si>
  <si>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</si>
  <si>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</si>
  <si>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</si>
  <si>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</si>
  <si>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</si>
  <si>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</si>
  <si>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</si>
  <si>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</si>
  <si>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</si>
  <si>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</si>
  <si>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</si>
  <si>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</si>
  <si>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</si>
  <si>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</si>
  <si>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</si>
  <si>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</si>
  <si>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</si>
  <si>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</si>
  <si>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</si>
  <si>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</si>
  <si>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</si>
  <si>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</si>
  <si>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</si>
  <si>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</si>
  <si>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</si>
  <si>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</si>
  <si>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</si>
  <si>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</si>
  <si>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</si>
  <si>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</si>
  <si>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</si>
  <si>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</si>
  <si>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</si>
  <si>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</si>
  <si>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</si>
  <si>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</si>
  <si>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</si>
  <si>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</si>
  <si>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</si>
  <si>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</si>
  <si>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</si>
  <si>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</si>
  <si>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</si>
  <si>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</si>
  <si>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</si>
  <si>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</si>
  <si>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</si>
  <si>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</si>
  <si>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</si>
  <si>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</si>
  <si>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</si>
  <si>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</si>
  <si>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</si>
  <si>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</si>
  <si>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</si>
  <si>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</si>
  <si>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</si>
  <si>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</si>
  <si>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</si>
  <si>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</si>
  <si>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</si>
  <si>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</si>
  <si>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</si>
  <si>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</si>
  <si>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</si>
  <si>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</si>
  <si>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</si>
  <si>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</si>
  <si>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</si>
  <si>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</si>
  <si>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</si>
  <si>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</si>
  <si>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</si>
  <si>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</si>
  <si>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</si>
  <si>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</si>
  <si>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</si>
  <si>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</si>
  <si>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</si>
  <si>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</si>
  <si>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</si>
  <si>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</si>
  <si>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</si>
  <si>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</si>
  <si>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</si>
  <si>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</si>
  <si>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</si>
  <si>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</si>
  <si>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</si>
  <si>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</si>
  <si>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</si>
  <si>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</si>
  <si>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</si>
  <si>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</si>
  <si>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</si>
  <si>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</si>
  <si>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</si>
  <si>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</si>
  <si>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</si>
  <si>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</si>
  <si>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</si>
  <si>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</si>
  <si>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</si>
  <si>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</si>
  <si>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</si>
  <si>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</si>
  <si>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</si>
  <si>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</si>
  <si>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</si>
  <si>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</si>
  <si>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</si>
  <si>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</si>
  <si>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</si>
  <si>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</si>
  <si>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</si>
  <si>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</si>
  <si>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</si>
  <si>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</si>
  <si>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</si>
  <si>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</si>
  <si>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</si>
  <si>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</si>
  <si>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</si>
  <si>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</si>
  <si>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</si>
  <si>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</si>
  <si>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</si>
  <si>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</si>
  <si>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</si>
  <si>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</si>
  <si>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</si>
  <si>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</si>
  <si>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</si>
  <si>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</si>
  <si>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</si>
  <si>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</si>
  <si>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</si>
  <si>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</si>
  <si>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</si>
  <si>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</si>
  <si>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</si>
  <si>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</si>
  <si>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</si>
  <si>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</si>
  <si>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</si>
  <si>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</si>
  <si>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</si>
  <si>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</si>
  <si>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</si>
  <si>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</si>
  <si>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</si>
  <si>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</si>
  <si>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</si>
  <si>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</si>
  <si>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</si>
  <si>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</si>
  <si>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</si>
  <si>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</si>
  <si>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</si>
  <si>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</si>
  <si>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</si>
  <si>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</si>
  <si>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</si>
  <si>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</si>
  <si>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</si>
  <si>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</si>
  <si>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</si>
  <si>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</si>
  <si>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</si>
  <si>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</si>
  <si>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</si>
  <si>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</si>
  <si>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</si>
  <si>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</si>
  <si>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</si>
  <si>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</si>
  <si>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</si>
  <si>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</si>
  <si>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</si>
  <si>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</si>
  <si>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</si>
  <si>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</si>
  <si>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</si>
  <si>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</si>
  <si>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</si>
  <si>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</si>
  <si>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</si>
  <si>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</si>
  <si>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</si>
  <si>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</si>
  <si>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</si>
  <si>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</si>
  <si>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</si>
  <si>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</si>
  <si>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</si>
  <si>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</si>
  <si>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</si>
  <si>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</si>
  <si>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</si>
  <si>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</si>
  <si>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</si>
  <si>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</si>
  <si>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</si>
  <si>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</si>
  <si>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</si>
  <si>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</si>
  <si>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</si>
  <si>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</si>
  <si>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</si>
  <si>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</si>
  <si>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</si>
  <si>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</si>
  <si>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</si>
  <si>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</si>
  <si>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</si>
  <si>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</si>
  <si>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</si>
  <si>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</si>
  <si>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</si>
  <si>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</si>
  <si>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</si>
  <si>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</si>
  <si>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</si>
  <si>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</si>
  <si>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</si>
  <si>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</si>
  <si>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</si>
  <si>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</si>
  <si>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</si>
  <si>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</si>
  <si>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</si>
  <si>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</si>
  <si>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</si>
  <si>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</si>
  <si>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</si>
  <si>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</si>
  <si>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</si>
  <si>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</si>
  <si>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</si>
  <si>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</si>
  <si>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</si>
  <si>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</si>
  <si>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</si>
  <si>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</si>
  <si>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</si>
  <si>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</si>
  <si>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</si>
  <si>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</si>
  <si>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</si>
  <si>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</si>
  <si>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</si>
  <si>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</si>
  <si>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</si>
  <si>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</si>
  <si>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</si>
  <si>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</si>
  <si>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</si>
  <si>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</si>
  <si>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</si>
  <si>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</si>
  <si>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</si>
  <si>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</si>
  <si>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</si>
  <si>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</si>
  <si>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</si>
  <si>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</si>
  <si>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</si>
  <si>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</si>
  <si>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</si>
  <si>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</si>
  <si>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</si>
  <si>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</si>
  <si>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</si>
  <si>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</si>
  <si>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</si>
  <si>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</si>
  <si>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</si>
  <si>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</si>
  <si>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</si>
  <si>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</si>
  <si>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</si>
  <si>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</si>
  <si>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</si>
  <si>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</si>
  <si>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</si>
  <si>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</si>
  <si>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</si>
  <si>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</si>
  <si>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</si>
  <si>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</si>
  <si>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</si>
  <si>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</si>
  <si>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</si>
  <si>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</si>
  <si>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</si>
  <si>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</si>
  <si>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</si>
  <si>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</si>
  <si>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</si>
  <si>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</si>
  <si>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</si>
  <si>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</si>
  <si>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</si>
  <si>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</si>
  <si>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</si>
  <si>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</si>
  <si>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</si>
  <si>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</si>
  <si>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</si>
  <si>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</si>
  <si>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</si>
  <si>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</si>
  <si>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</si>
  <si>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</si>
  <si>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</si>
  <si>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</si>
  <si>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</si>
  <si>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</si>
  <si>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</si>
  <si>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</si>
  <si>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</si>
  <si>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</si>
  <si>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</si>
  <si>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</si>
  <si>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</si>
  <si>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</si>
  <si>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</si>
  <si>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</si>
  <si>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</si>
  <si>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</si>
  <si>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</si>
  <si>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</si>
  <si>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</si>
  <si>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</si>
  <si>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</si>
  <si>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</si>
  <si>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</si>
  <si>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</si>
  <si>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</si>
  <si>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</si>
  <si>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</si>
  <si>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</si>
  <si>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</si>
  <si>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</si>
  <si>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</si>
  <si>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</si>
  <si>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</si>
  <si>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</si>
  <si>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</si>
  <si>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</si>
  <si>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</si>
  <si>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</si>
  <si>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</si>
  <si>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</si>
  <si>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</si>
  <si>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</si>
  <si>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</si>
  <si>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</si>
  <si>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</si>
  <si>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</si>
  <si>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</si>
  <si>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</si>
  <si>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</si>
  <si>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</si>
  <si>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</si>
  <si>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</si>
  <si>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</si>
  <si>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</si>
  <si>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</si>
  <si>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</si>
  <si>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</si>
  <si>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</si>
  <si>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</si>
  <si>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</si>
  <si>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</si>
  <si>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</si>
  <si>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</si>
  <si>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</si>
  <si>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</si>
  <si>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</si>
  <si>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</si>
  <si>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</si>
  <si>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</si>
  <si>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</si>
  <si>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</si>
  <si>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</si>
  <si>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</si>
  <si>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</si>
  <si>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</si>
  <si>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</si>
  <si>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</si>
  <si>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</si>
  <si>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</si>
  <si>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</si>
  <si>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</si>
  <si>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</si>
  <si>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</si>
  <si>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</si>
  <si>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</si>
  <si>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</si>
  <si>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</si>
  <si>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</si>
  <si>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</si>
  <si>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</si>
  <si>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</si>
  <si>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</si>
  <si>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</si>
  <si>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</si>
  <si>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</si>
  <si>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</si>
  <si>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</si>
  <si>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</si>
  <si>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</si>
  <si>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</si>
  <si>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</si>
  <si>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</si>
  <si>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</si>
  <si>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</si>
  <si>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</si>
  <si>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</si>
  <si>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</si>
  <si>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</si>
  <si>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</si>
  <si>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</si>
  <si>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</si>
  <si>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</si>
  <si>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</si>
  <si>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</si>
  <si>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</si>
  <si>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</si>
  <si>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</si>
  <si>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</si>
  <si>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</si>
  <si>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</si>
  <si>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</si>
  <si>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</si>
  <si>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</si>
  <si>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</si>
  <si>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</si>
  <si>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</si>
  <si>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</si>
  <si>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</si>
  <si>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</si>
  <si>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</si>
  <si>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</si>
  <si>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</si>
  <si>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</si>
  <si>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</si>
  <si>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</si>
  <si>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</si>
  <si>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</si>
  <si>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</si>
  <si>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</si>
  <si>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</si>
  <si>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</si>
  <si>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</si>
  <si>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</si>
  <si>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</si>
  <si>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</si>
  <si>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</si>
  <si>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</si>
  <si>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</si>
  <si>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</si>
  <si>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</si>
  <si>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</si>
  <si>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</si>
  <si>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</si>
  <si>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</si>
  <si>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</si>
  <si>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</si>
  <si>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</si>
  <si>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</si>
  <si>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</si>
  <si>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</si>
  <si>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</si>
  <si>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</si>
  <si>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</si>
  <si>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</si>
  <si>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</si>
  <si>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</si>
  <si>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</si>
  <si>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</si>
  <si>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</si>
  <si>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</si>
  <si>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</si>
  <si>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</si>
  <si>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</si>
  <si>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</si>
  <si>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</si>
  <si>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</si>
  <si>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</si>
  <si>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</si>
  <si>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</si>
  <si>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</si>
  <si>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</si>
  <si>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</si>
  <si>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</si>
  <si>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</si>
  <si>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</si>
  <si>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</si>
  <si>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</si>
  <si>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</si>
  <si>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</si>
  <si>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</si>
  <si>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</si>
  <si>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</si>
  <si>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</si>
  <si>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</si>
  <si>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</si>
  <si>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</si>
  <si>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</si>
  <si>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</si>
  <si>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</si>
  <si>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</si>
  <si>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</si>
  <si>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</si>
  <si>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</si>
  <si>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</si>
  <si>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</si>
  <si>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</si>
  <si>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</si>
  <si>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</si>
  <si>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</si>
  <si>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</si>
  <si>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</si>
  <si>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</si>
  <si>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</si>
  <si>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</si>
  <si>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</si>
  <si>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</si>
  <si>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</si>
  <si>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</si>
  <si>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</si>
  <si>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</si>
  <si>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</si>
  <si>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</si>
  <si>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</si>
  <si>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</si>
  <si>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</si>
  <si>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</si>
  <si>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</si>
  <si>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</si>
  <si>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</si>
  <si>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</si>
  <si>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</si>
  <si>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</si>
  <si>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</si>
  <si>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</si>
  <si>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</si>
  <si>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</si>
  <si>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</si>
  <si>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</si>
  <si>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</si>
  <si>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</si>
  <si>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</si>
  <si>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</si>
  <si>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</si>
  <si>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</si>
  <si>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</si>
  <si>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</si>
  <si>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</si>
  <si>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</si>
  <si>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</si>
  <si>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</si>
  <si>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</si>
  <si>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</si>
  <si>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</si>
  <si>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</si>
  <si>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</si>
  <si>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</si>
  <si>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</si>
  <si>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</si>
  <si>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</si>
  <si>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</si>
  <si>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</si>
  <si>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</si>
  <si>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</si>
  <si>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</si>
  <si>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</si>
  <si>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</si>
  <si>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</si>
  <si>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</si>
  <si>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</si>
  <si>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</si>
  <si>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</si>
  <si>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</si>
  <si>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</si>
  <si>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</si>
  <si>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</si>
  <si>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</si>
  <si>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</si>
  <si>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</si>
  <si>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</si>
  <si>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</si>
  <si>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</si>
  <si>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</si>
  <si>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</si>
  <si>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</si>
  <si>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</si>
  <si>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</si>
  <si>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</si>
  <si>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</si>
  <si>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</si>
  <si>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</si>
  <si>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</si>
  <si>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</si>
  <si>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</si>
  <si>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</si>
  <si>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</si>
  <si>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</si>
  <si>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</si>
  <si>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</si>
  <si>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</si>
  <si>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</si>
  <si>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</si>
  <si>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</si>
  <si>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</si>
  <si>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</si>
  <si>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</si>
  <si>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</si>
  <si>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</si>
  <si>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</si>
  <si>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</si>
  <si>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</si>
  <si>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</si>
  <si>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</si>
  <si>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</si>
  <si>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</si>
  <si>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</si>
  <si>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</si>
  <si>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</si>
  <si>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</si>
  <si>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</si>
  <si>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</si>
  <si>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</si>
  <si>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</si>
  <si>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</si>
  <si>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</si>
  <si>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</si>
  <si>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</si>
  <si>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</si>
  <si>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</si>
  <si>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</si>
  <si>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</si>
  <si>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</si>
  <si>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</si>
  <si>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</si>
  <si>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</si>
  <si>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</si>
  <si>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</si>
  <si>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</si>
  <si>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</si>
  <si>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</si>
  <si>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</si>
  <si>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</si>
  <si>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</si>
  <si>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</si>
  <si>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</si>
  <si>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</si>
  <si>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</si>
  <si>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</si>
  <si>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</si>
  <si>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</si>
  <si>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</si>
  <si>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</si>
  <si>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</si>
  <si>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</si>
  <si>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</si>
  <si>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</si>
  <si>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</si>
  <si>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</si>
  <si>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</si>
  <si>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</si>
  <si>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</si>
  <si>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</si>
  <si>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</si>
  <si>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</si>
  <si>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</si>
  <si>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</si>
  <si>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</si>
  <si>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</si>
  <si>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</si>
  <si>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</si>
  <si>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</si>
  <si>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</si>
  <si>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</si>
  <si>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</si>
  <si>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</si>
  <si>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</si>
  <si>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</si>
  <si>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</si>
  <si>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</si>
  <si>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</si>
  <si>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</si>
  <si>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</si>
  <si>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</si>
  <si>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</si>
  <si>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</si>
  <si>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</si>
  <si>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</si>
  <si>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</si>
  <si>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</si>
  <si>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</si>
  <si>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</si>
  <si>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</si>
  <si>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</si>
  <si>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</si>
  <si>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</si>
  <si>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</si>
  <si>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</si>
  <si>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</si>
  <si>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</si>
  <si>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</si>
  <si>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</si>
  <si>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</si>
  <si>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</si>
  <si>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</si>
  <si>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</si>
  <si>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</si>
  <si>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</si>
  <si>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</si>
  <si>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</si>
  <si>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</si>
  <si>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</si>
  <si>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</si>
  <si>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</si>
  <si>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</si>
  <si>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</si>
  <si>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</si>
  <si>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</si>
  <si>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</si>
  <si>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</si>
  <si>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</si>
  <si>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</si>
  <si>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</si>
  <si>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</si>
  <si>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</si>
  <si>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</si>
  <si>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</si>
  <si>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</si>
  <si>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</si>
  <si>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</si>
  <si>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</si>
  <si>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</si>
  <si>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</si>
  <si>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</si>
  <si>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</si>
  <si>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</si>
  <si>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</si>
  <si>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</si>
  <si>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</si>
  <si>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</si>
  <si>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</si>
  <si>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</si>
  <si>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</si>
  <si>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</si>
  <si>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</si>
  <si>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</si>
  <si>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</si>
  <si>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</si>
  <si>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</si>
  <si>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</si>
  <si>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</si>
  <si>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</si>
  <si>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</si>
  <si>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</si>
  <si>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</si>
  <si>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</si>
  <si>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</si>
  <si>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</si>
  <si>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</si>
  <si>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</si>
  <si>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</si>
  <si>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</si>
  <si>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</si>
  <si>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</si>
  <si>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</si>
  <si>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</si>
  <si>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</si>
  <si>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</si>
  <si>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</si>
  <si>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</si>
  <si>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</si>
  <si>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</si>
  <si>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</si>
  <si>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</si>
  <si>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</si>
  <si>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</si>
  <si>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</si>
  <si>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</si>
  <si>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</si>
  <si>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</si>
  <si>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</si>
  <si>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</si>
  <si>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</si>
  <si>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</si>
  <si>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</si>
  <si>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</si>
  <si>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</si>
  <si>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</si>
  <si>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</si>
  <si>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</si>
  <si>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</si>
  <si>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</si>
  <si>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</si>
  <si>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</si>
  <si>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</si>
  <si>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</si>
  <si>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</si>
  <si>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</si>
  <si>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</si>
  <si>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</si>
  <si>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</si>
  <si>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</si>
  <si>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</si>
  <si>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</si>
  <si>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</si>
  <si>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</si>
  <si>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</si>
  <si>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</si>
  <si>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</si>
  <si>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</si>
  <si>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</si>
  <si>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</si>
  <si>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</si>
  <si>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</si>
  <si>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</si>
  <si>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</si>
  <si>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</si>
  <si>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</si>
  <si>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</si>
  <si>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</si>
  <si>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</si>
  <si>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</si>
  <si>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</si>
  <si>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</si>
  <si>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</si>
  <si>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</si>
  <si>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</si>
  <si>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</si>
  <si>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</si>
  <si>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</si>
  <si>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</si>
  <si>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</si>
  <si>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</si>
  <si>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</si>
  <si>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</si>
  <si>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</si>
  <si>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</si>
  <si>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</si>
  <si>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</si>
  <si>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</si>
  <si>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</si>
  <si>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</si>
  <si>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</si>
  <si>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</si>
  <si>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</si>
  <si>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</si>
  <si>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</si>
  <si>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</si>
  <si>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</si>
  <si>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</si>
  <si>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</si>
  <si>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</si>
  <si>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</si>
  <si>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</si>
  <si>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</si>
  <si>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</si>
  <si>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</si>
  <si>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</si>
  <si>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</si>
  <si>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</si>
  <si>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</si>
  <si>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</si>
  <si>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</si>
  <si>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</si>
  <si>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</si>
  <si>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</si>
  <si>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</si>
  <si>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</si>
  <si>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</si>
  <si>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</si>
  <si>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</si>
  <si>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</si>
  <si>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</si>
  <si>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</si>
  <si>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</si>
  <si>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</si>
  <si>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</si>
  <si>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</si>
  <si>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</si>
  <si>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</si>
  <si>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</si>
  <si>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</si>
  <si>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</si>
  <si>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</si>
  <si>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</si>
  <si>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</si>
  <si>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</si>
  <si>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</si>
  <si>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</si>
  <si>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</si>
  <si>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</si>
  <si>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</si>
  <si>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</si>
  <si>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</si>
  <si>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</si>
  <si>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</si>
  <si>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</si>
  <si>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</si>
  <si>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</si>
  <si>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</si>
  <si>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</si>
  <si>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</si>
  <si>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</si>
  <si>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</si>
  <si>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</si>
  <si>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</si>
  <si>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</si>
  <si>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</si>
  <si>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</si>
  <si>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</si>
  <si>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</si>
  <si>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</si>
  <si>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</si>
  <si>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</si>
  <si>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</si>
  <si>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</si>
  <si>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</si>
  <si>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</si>
  <si>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</si>
  <si>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</si>
  <si>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</si>
  <si>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</si>
  <si>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</si>
  <si>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</si>
  <si>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</si>
  <si>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</si>
  <si>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</si>
  <si>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</si>
  <si>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</si>
  <si>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</si>
  <si>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</si>
  <si>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</si>
  <si>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</si>
  <si>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</si>
  <si>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</si>
  <si>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</si>
  <si>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</si>
  <si>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</si>
  <si>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</si>
  <si>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</si>
  <si>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</si>
  <si>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</si>
  <si>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</si>
  <si>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</si>
  <si>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</si>
  <si>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</si>
  <si>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</si>
  <si>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</si>
  <si>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</si>
  <si>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</si>
  <si>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</si>
  <si>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</si>
  <si>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</si>
  <si>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</si>
  <si>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</si>
  <si>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</si>
  <si>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</si>
  <si>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</si>
  <si>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</si>
  <si>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</si>
  <si>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</si>
  <si>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</si>
  <si>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</si>
  <si>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</si>
  <si>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</si>
  <si>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</si>
  <si>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</si>
  <si>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</si>
  <si>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</si>
  <si>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</si>
  <si>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</si>
  <si>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</si>
  <si>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</si>
  <si>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</si>
  <si>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</si>
  <si>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</si>
  <si>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</si>
  <si>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</si>
  <si>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</si>
  <si>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</si>
  <si>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</si>
  <si>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</si>
  <si>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</si>
  <si>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</si>
  <si>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</si>
  <si>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</si>
  <si>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</si>
  <si>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</si>
  <si>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</si>
  <si>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</si>
  <si>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</si>
  <si>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</si>
  <si>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</si>
  <si>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</si>
  <si>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</si>
  <si>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</si>
  <si>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</si>
  <si>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</si>
  <si>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</si>
  <si>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</si>
  <si>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</si>
  <si>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</si>
  <si>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</si>
  <si>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</si>
  <si>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</si>
  <si>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</si>
  <si>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</si>
  <si>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</si>
  <si>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</si>
  <si>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</si>
  <si>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</si>
  <si>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</si>
  <si>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</si>
  <si>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</si>
  <si>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</si>
  <si>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</si>
  <si>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</si>
  <si>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</si>
  <si>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</si>
  <si>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</si>
  <si>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</si>
  <si>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</si>
  <si>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</si>
  <si>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</si>
  <si>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</si>
  <si>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</si>
  <si>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</si>
  <si>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</si>
  <si>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</si>
  <si>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</si>
  <si>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</si>
  <si>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</si>
  <si>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</si>
  <si>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</si>
  <si>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</si>
  <si>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</si>
  <si>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</si>
  <si>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</si>
  <si>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</si>
  <si>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</si>
  <si>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</si>
  <si>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</si>
  <si>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</si>
  <si>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</si>
  <si>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</si>
  <si>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</si>
  <si>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</si>
  <si>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</si>
  <si>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</si>
  <si>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</si>
  <si>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</si>
  <si>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</si>
  <si>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</si>
  <si>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</si>
  <si>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</si>
  <si>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</si>
  <si>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</si>
  <si>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</si>
  <si>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</si>
  <si>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</si>
  <si>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</si>
  <si>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</si>
  <si>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</si>
  <si>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</si>
  <si>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</si>
  <si>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</si>
  <si>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</si>
  <si>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</si>
  <si>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</si>
  <si>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</si>
  <si>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</si>
  <si>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</si>
  <si>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</si>
  <si>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</si>
  <si>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</si>
  <si>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</si>
  <si>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</si>
  <si>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</si>
  <si>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</si>
  <si>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</si>
  <si>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</si>
  <si>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</si>
  <si>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</si>
  <si>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</si>
  <si>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</si>
  <si>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</si>
  <si>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</si>
  <si>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</si>
  <si>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</si>
  <si>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</si>
  <si>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</si>
  <si>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</si>
  <si>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</si>
  <si>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</si>
  <si>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</si>
  <si>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</si>
  <si>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</si>
  <si>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</si>
  <si>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</si>
  <si>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</si>
  <si>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</si>
  <si>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</si>
  <si>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</si>
  <si>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</si>
  <si>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</si>
  <si>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</si>
  <si>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</si>
  <si>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</si>
  <si>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</si>
  <si>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</si>
  <si>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</si>
  <si>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</si>
  <si>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</si>
  <si>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</si>
  <si>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</si>
  <si>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</si>
  <si>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</si>
  <si>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</si>
  <si>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</si>
  <si>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</si>
  <si>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</si>
  <si>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</si>
  <si>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</si>
  <si>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</si>
  <si>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</si>
  <si>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</si>
  <si>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</si>
  <si>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</si>
  <si>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</si>
  <si>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</si>
  <si>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</si>
  <si>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</si>
  <si>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</si>
  <si>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</si>
  <si>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</si>
  <si>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</si>
  <si>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</si>
  <si>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</si>
  <si>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</si>
  <si>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</si>
  <si>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</si>
  <si>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</si>
  <si>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</si>
  <si>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</si>
  <si>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</si>
  <si>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</si>
  <si>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</si>
  <si>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</si>
  <si>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</si>
  <si>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</si>
  <si>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</si>
  <si>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</si>
  <si>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</si>
  <si>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</si>
  <si>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</si>
  <si>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</si>
  <si>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</si>
  <si>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</si>
  <si>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</si>
  <si>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</si>
  <si>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</si>
  <si>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</si>
  <si>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</si>
  <si>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</si>
  <si>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</si>
  <si>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</si>
  <si>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</si>
  <si>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</si>
  <si>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</si>
  <si>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</si>
  <si>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</si>
  <si>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</si>
  <si>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</si>
  <si>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</si>
  <si>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</si>
  <si>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</si>
  <si>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</si>
  <si>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</si>
  <si>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</si>
  <si>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</si>
  <si>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</si>
  <si>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</si>
  <si>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</si>
  <si>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</si>
  <si>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</si>
  <si>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</si>
  <si>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</si>
  <si>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</si>
  <si>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</si>
  <si>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</si>
  <si>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</si>
  <si>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</si>
  <si>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</si>
  <si>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</si>
  <si>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</si>
  <si>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</si>
  <si>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</si>
  <si>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</si>
  <si>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</si>
  <si>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</si>
  <si>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</si>
  <si>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</si>
  <si>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</si>
  <si>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</si>
  <si>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</si>
  <si>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</si>
  <si>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</si>
  <si>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</si>
  <si>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</si>
  <si>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</si>
  <si>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</si>
  <si>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</si>
  <si>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</si>
  <si>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</si>
  <si>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</si>
  <si>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</si>
  <si>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</si>
  <si>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</si>
  <si>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</si>
  <si>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</si>
  <si>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</si>
  <si>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</si>
  <si>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</si>
  <si>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</si>
  <si>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</si>
  <si>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</si>
  <si>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</si>
  <si>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</si>
  <si>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</si>
  <si>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</si>
  <si>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</si>
  <si>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</si>
  <si>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</si>
  <si>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</si>
  <si>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</si>
  <si>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</si>
  <si>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</si>
  <si>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</si>
  <si>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</si>
  <si>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</si>
  <si>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</si>
  <si>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</si>
  <si>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</si>
  <si>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</si>
  <si>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</si>
  <si>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</si>
  <si>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</si>
  <si>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</si>
  <si>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</si>
  <si>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</si>
  <si>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</si>
  <si>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</si>
  <si>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</si>
  <si>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</si>
  <si>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</si>
  <si>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</si>
  <si>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</si>
  <si>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</si>
  <si>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</si>
  <si>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</si>
  <si>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</si>
  <si>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</si>
  <si>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</si>
  <si>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</si>
  <si>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</si>
  <si>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</si>
  <si>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</si>
  <si>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</si>
  <si>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</si>
  <si>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</si>
  <si>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</si>
  <si>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</si>
  <si>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</si>
  <si>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</si>
  <si>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</si>
  <si>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</si>
  <si>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</si>
  <si>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</si>
  <si>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</si>
  <si>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</si>
  <si>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</si>
  <si>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</si>
  <si>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</si>
  <si>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</si>
  <si>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</si>
  <si>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</si>
  <si>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</si>
  <si>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</si>
  <si>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</si>
  <si>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</si>
  <si>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</si>
  <si>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</si>
  <si>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</si>
  <si>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</si>
  <si>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</si>
  <si>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</si>
  <si>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</si>
  <si>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</si>
  <si>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</si>
  <si>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</si>
  <si>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</si>
  <si>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</si>
  <si>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</si>
  <si>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</si>
  <si>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</si>
  <si>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</si>
  <si>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</si>
  <si>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</si>
  <si>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</si>
  <si>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</si>
  <si>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</si>
  <si>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</si>
  <si>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</si>
  <si>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</si>
  <si>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</si>
  <si>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</si>
  <si>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</si>
  <si>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</si>
  <si>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</si>
  <si>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</si>
  <si>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</si>
  <si>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</si>
  <si>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</si>
  <si>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</si>
  <si>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</si>
  <si>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</si>
  <si>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</si>
  <si>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</si>
  <si>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</si>
  <si>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</si>
  <si>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</si>
  <si>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</si>
  <si>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</si>
  <si>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</si>
  <si>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</si>
  <si>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</si>
  <si>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</si>
  <si>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</si>
  <si>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</si>
  <si>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</si>
  <si>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</si>
  <si>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</si>
  <si>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</si>
  <si>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</si>
  <si>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</si>
  <si>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</si>
  <si>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</si>
  <si>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</si>
  <si>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</si>
  <si>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</si>
  <si>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</si>
  <si>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</si>
  <si>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</si>
  <si>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</si>
  <si>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</si>
  <si>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</si>
  <si>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</si>
  <si>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</si>
  <si>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</si>
  <si>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</si>
  <si>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</si>
  <si>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</si>
  <si>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</si>
  <si>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</si>
  <si>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</si>
  <si>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</si>
  <si>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</si>
  <si>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</si>
  <si>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</si>
  <si>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</si>
  <si>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</si>
  <si>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</si>
  <si>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</si>
  <si>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</si>
  <si>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</si>
  <si>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</si>
  <si>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</si>
  <si>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</si>
  <si>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</si>
  <si>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</si>
  <si>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</si>
  <si>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</si>
  <si>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</si>
  <si>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</si>
  <si>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</si>
  <si>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</si>
  <si>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</si>
  <si>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</si>
  <si>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</si>
  <si>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</si>
  <si>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</si>
  <si>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</si>
  <si>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</si>
  <si>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</si>
  <si>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</si>
  <si>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</si>
  <si>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</si>
  <si>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</si>
  <si>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</si>
  <si>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</si>
  <si>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</si>
  <si>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</si>
  <si>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</si>
  <si>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</si>
  <si>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</si>
  <si>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</si>
  <si>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</si>
  <si>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</si>
  <si>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</si>
  <si>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</si>
  <si>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</si>
  <si>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</si>
  <si>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</si>
  <si>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</si>
  <si>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</si>
  <si>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</si>
  <si>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</si>
  <si>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</si>
  <si>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</si>
  <si>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</si>
  <si>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</si>
  <si>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</si>
  <si>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</si>
  <si>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</si>
  <si>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</si>
  <si>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</si>
  <si>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</si>
  <si>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</si>
  <si>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</si>
  <si>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</si>
  <si>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</si>
  <si>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</si>
  <si>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</si>
  <si>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</si>
  <si>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</si>
  <si>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</si>
  <si>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</si>
  <si>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</si>
  <si>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</si>
  <si>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</si>
  <si>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</si>
  <si>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</si>
  <si>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</si>
  <si>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</si>
  <si>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</si>
  <si>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</si>
  <si>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</si>
  <si>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</si>
  <si>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</si>
  <si>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</si>
  <si>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</si>
  <si>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</si>
  <si>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</si>
  <si>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</si>
  <si>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</si>
  <si>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</si>
  <si>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</si>
  <si>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</si>
  <si>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</si>
  <si>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</si>
  <si>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</si>
  <si>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</si>
  <si>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</si>
  <si>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</si>
  <si>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</si>
  <si>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</si>
  <si>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</si>
  <si>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</si>
  <si>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</si>
  <si>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</si>
  <si>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</si>
  <si>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</si>
  <si>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</si>
  <si>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</si>
  <si>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</si>
  <si>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</si>
  <si>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</si>
  <si>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</si>
  <si>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</si>
  <si>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</si>
  <si>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</si>
  <si>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</si>
  <si>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</si>
  <si>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</si>
  <si>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</si>
  <si>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</si>
  <si>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</si>
  <si>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</si>
  <si>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</si>
  <si>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</si>
  <si>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</si>
  <si>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</si>
  <si>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</si>
  <si>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</si>
  <si>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</si>
  <si>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</si>
  <si>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</si>
  <si>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</si>
  <si>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</si>
  <si>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</si>
  <si>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</si>
  <si>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</si>
  <si>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</si>
  <si>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</si>
  <si>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</si>
  <si>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</si>
  <si>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</si>
  <si>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</si>
  <si>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</si>
  <si>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</si>
  <si>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</si>
  <si>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</si>
  <si>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</si>
  <si>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</si>
  <si>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</si>
  <si>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</si>
  <si>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</si>
  <si>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</si>
  <si>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</si>
  <si>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</si>
  <si>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</si>
  <si>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</si>
  <si>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</si>
  <si>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</si>
  <si>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</si>
  <si>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</si>
  <si>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</si>
  <si>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</si>
  <si>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</si>
  <si>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</si>
  <si>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</si>
  <si>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</si>
  <si>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</si>
  <si>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</si>
  <si>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</si>
  <si>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</si>
  <si>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</si>
  <si>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</si>
  <si>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</si>
  <si>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</si>
  <si>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</si>
  <si>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</si>
  <si>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</si>
  <si>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</si>
  <si>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</si>
  <si>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</si>
  <si>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</si>
  <si>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</si>
  <si>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</si>
  <si>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</si>
  <si>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</si>
  <si>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</si>
  <si>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</si>
  <si>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</si>
  <si>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</si>
  <si>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</si>
  <si>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</si>
  <si>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</si>
  <si>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</si>
  <si>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</si>
  <si>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</si>
  <si>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</si>
  <si>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</si>
  <si>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</si>
  <si>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</si>
  <si>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</si>
  <si>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</si>
  <si>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</si>
  <si>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</si>
  <si>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</si>
  <si>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</si>
  <si>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</si>
  <si>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</si>
  <si>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</si>
  <si>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</si>
  <si>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</si>
  <si>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</si>
  <si>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</si>
  <si>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</si>
  <si>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</si>
  <si>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</si>
  <si>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</si>
  <si>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</si>
  <si>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</si>
  <si>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</si>
  <si>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</si>
  <si>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</si>
  <si>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</si>
  <si>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</si>
  <si>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</si>
  <si>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</si>
  <si>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</si>
  <si>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</si>
  <si>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</si>
  <si>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</si>
  <si>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</si>
  <si>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</si>
  <si>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</si>
  <si>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</si>
  <si>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</si>
  <si>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</si>
  <si>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</si>
  <si>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</si>
  <si>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</si>
  <si>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</si>
  <si>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</si>
  <si>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</si>
  <si>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</si>
  <si>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</si>
  <si>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</si>
  <si>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</si>
  <si>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</si>
  <si>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</si>
  <si>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</si>
  <si>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</si>
  <si>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</si>
  <si>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</si>
  <si>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</si>
  <si>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</si>
  <si>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</si>
  <si>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</si>
  <si>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</si>
  <si>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</si>
  <si>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</si>
  <si>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</si>
  <si>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</si>
  <si>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</si>
  <si>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</si>
  <si>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</si>
  <si>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</si>
  <si>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</si>
  <si>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</si>
  <si>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</si>
  <si>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</si>
  <si>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</si>
  <si>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</si>
  <si>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</si>
  <si>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</si>
  <si>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</si>
  <si>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</si>
  <si>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</si>
  <si>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</si>
  <si>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</si>
  <si>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</si>
  <si>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</si>
  <si>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</si>
  <si>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</si>
  <si>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</si>
  <si>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</si>
  <si>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</si>
  <si>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</si>
  <si>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</si>
  <si>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</si>
  <si>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</si>
  <si>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</si>
  <si>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</si>
  <si>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</si>
  <si>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</si>
  <si>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</si>
  <si>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</si>
  <si>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</si>
  <si>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</si>
  <si>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</si>
  <si>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</si>
  <si>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</si>
  <si>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</si>
  <si>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</si>
  <si>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</si>
  <si>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</si>
  <si>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</si>
  <si>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</si>
  <si>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</si>
  <si>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</si>
  <si>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</si>
  <si>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</si>
  <si>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</si>
  <si>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</si>
  <si>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</si>
  <si>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</si>
  <si>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</si>
  <si>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</si>
  <si>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</si>
  <si>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</si>
  <si>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</si>
  <si>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</si>
  <si>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</si>
  <si>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</si>
  <si>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</si>
  <si>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</si>
  <si>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</si>
  <si>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</si>
  <si>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</si>
  <si>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</si>
  <si>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</si>
  <si>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</si>
  <si>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</si>
  <si>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</si>
  <si>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</si>
  <si>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</si>
  <si>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</si>
  <si>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</si>
  <si>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</si>
  <si>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</si>
  <si>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</si>
  <si>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</si>
  <si>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</si>
  <si>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</si>
  <si>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</si>
  <si>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</si>
  <si>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</si>
  <si>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</si>
  <si>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</si>
  <si>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</si>
  <si>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</si>
  <si>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</si>
  <si>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</si>
  <si>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</si>
  <si>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</si>
  <si>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</si>
  <si>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</si>
  <si>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</si>
  <si>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</si>
  <si>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</si>
  <si>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</si>
  <si>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</si>
  <si>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</si>
  <si>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</si>
  <si>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</si>
  <si>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</si>
  <si>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</si>
  <si>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</si>
  <si>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</si>
  <si>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</si>
  <si>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</si>
  <si>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</si>
  <si>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</si>
  <si>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</si>
  <si>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</si>
  <si>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</si>
  <si>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</si>
  <si>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</si>
  <si>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</si>
  <si>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</si>
  <si>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</si>
  <si>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</si>
  <si>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</si>
  <si>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</si>
  <si>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</si>
  <si>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</si>
  <si>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</si>
  <si>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</si>
  <si>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</si>
  <si>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</si>
  <si>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</si>
  <si>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</si>
  <si>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</si>
  <si>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</si>
  <si>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</si>
  <si>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</si>
  <si>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</si>
  <si>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</si>
  <si>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</si>
  <si>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</si>
  <si>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</si>
  <si>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</si>
  <si>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</si>
  <si>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</si>
  <si>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</si>
  <si>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</si>
  <si>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</si>
  <si>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</si>
  <si>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</si>
  <si>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</si>
  <si>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</si>
  <si>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</si>
  <si>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</si>
  <si>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</si>
  <si>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</si>
  <si>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</si>
  <si>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</si>
  <si>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</si>
  <si>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</si>
  <si>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</si>
  <si>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</si>
  <si>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</si>
  <si>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</si>
  <si>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</si>
  <si>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</si>
  <si>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</si>
  <si>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</si>
  <si>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</si>
  <si>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</si>
  <si>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</si>
  <si>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</si>
  <si>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</si>
  <si>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</si>
  <si>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</si>
  <si>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</si>
  <si>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</si>
  <si>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</si>
  <si>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</si>
  <si>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</si>
  <si>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</si>
  <si>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</si>
  <si>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</si>
  <si>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</si>
  <si>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</si>
  <si>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</si>
  <si>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</si>
  <si>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</si>
  <si>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</si>
  <si>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</si>
  <si>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</si>
  <si>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</si>
  <si>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</si>
  <si>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</si>
  <si>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</si>
  <si>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</si>
  <si>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</si>
  <si>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</si>
  <si>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</si>
  <si>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</si>
  <si>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</si>
  <si>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</si>
  <si>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</si>
  <si>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</si>
  <si>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</si>
  <si>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</si>
  <si>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</si>
  <si>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</si>
  <si>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</si>
  <si>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</si>
  <si>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</si>
  <si>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</si>
  <si>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</si>
  <si>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</si>
  <si>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</si>
  <si>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</si>
  <si>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</si>
  <si>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</si>
  <si>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</si>
  <si>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</si>
  <si>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</si>
  <si>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</si>
  <si>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</si>
  <si>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</si>
  <si>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</si>
  <si>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</si>
  <si>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</si>
  <si>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</si>
  <si>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</si>
  <si>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</si>
  <si>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</si>
  <si>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</si>
  <si>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</si>
  <si>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</si>
  <si>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</si>
  <si>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</si>
  <si>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</si>
  <si>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</si>
  <si>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</si>
  <si>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</si>
  <si>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</si>
  <si>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</si>
  <si>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</si>
  <si>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</si>
  <si>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</si>
  <si>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</si>
  <si>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</si>
  <si>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</si>
  <si>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</si>
  <si>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</si>
  <si>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</si>
  <si>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</si>
  <si>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</si>
  <si>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</si>
  <si>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</si>
  <si>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</si>
  <si>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</si>
  <si>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</si>
  <si>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</si>
  <si>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</si>
  <si>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</si>
  <si>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</si>
  <si>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</si>
  <si>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</si>
  <si>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</si>
  <si>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</si>
  <si>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</si>
  <si>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</si>
  <si>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</si>
  <si>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</si>
  <si>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</si>
  <si>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</si>
  <si>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</si>
  <si>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</si>
  <si>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</si>
  <si>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</si>
  <si>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</si>
  <si>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</si>
  <si>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</si>
  <si>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</si>
  <si>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</si>
  <si>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</si>
  <si>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</si>
  <si>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</si>
  <si>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</si>
  <si>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</si>
  <si>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</si>
  <si>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</si>
  <si>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</si>
  <si>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</si>
  <si>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</si>
  <si>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</si>
  <si>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</si>
  <si>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</si>
  <si>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</si>
  <si>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</si>
  <si>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</si>
  <si>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</si>
  <si>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</si>
  <si>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</si>
  <si>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</si>
  <si>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</si>
  <si>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</si>
  <si>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</si>
  <si>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</si>
  <si>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</si>
  <si>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</si>
  <si>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</si>
  <si>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</si>
  <si>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</si>
  <si>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</si>
  <si>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</si>
  <si>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</si>
  <si>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</si>
  <si>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</si>
  <si>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</si>
  <si>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</si>
  <si>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</si>
  <si>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</si>
  <si>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</si>
  <si>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</si>
  <si>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</si>
  <si>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</si>
  <si>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</si>
  <si>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</si>
  <si>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</si>
  <si>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</si>
  <si>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</si>
  <si>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</si>
  <si>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</si>
  <si>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</si>
  <si>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</si>
  <si>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</si>
  <si>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</si>
  <si>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</si>
  <si>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</si>
  <si>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</si>
  <si>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</si>
  <si>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</si>
  <si>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</si>
  <si>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</si>
  <si>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</si>
  <si>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</si>
  <si>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</si>
  <si>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</si>
  <si>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</si>
  <si>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</si>
  <si>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</si>
  <si>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</si>
  <si>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</si>
  <si>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</si>
  <si>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</si>
  <si>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</si>
  <si>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</si>
  <si>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</si>
  <si>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</si>
  <si>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</si>
  <si>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</si>
  <si>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</si>
  <si>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</si>
  <si>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</si>
  <si>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</si>
  <si>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</si>
  <si>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</si>
  <si>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</si>
  <si>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</si>
  <si>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</si>
  <si>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</si>
  <si>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</si>
  <si>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</si>
  <si>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</si>
  <si>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</si>
  <si>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</si>
  <si>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</si>
  <si>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</si>
  <si>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</si>
  <si>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</si>
  <si>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</si>
  <si>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</si>
  <si>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</si>
  <si>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</si>
  <si>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</si>
  <si>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</si>
  <si>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</si>
  <si>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</si>
  <si>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</si>
  <si>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</si>
  <si>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</si>
  <si>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</si>
  <si>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</si>
  <si>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</si>
  <si>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</si>
  <si>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</si>
  <si>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</si>
  <si>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</si>
  <si>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</si>
  <si>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</si>
  <si>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</si>
  <si>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</si>
  <si>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</si>
  <si>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</si>
  <si>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</si>
  <si>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</si>
  <si>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</si>
  <si>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</si>
  <si>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</si>
  <si>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</si>
  <si>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</si>
  <si>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</si>
  <si>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</si>
  <si>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</si>
  <si>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</si>
  <si>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</si>
  <si>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</si>
  <si>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</si>
  <si>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</si>
  <si>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</si>
  <si>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</si>
  <si>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</si>
  <si>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</si>
  <si>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</si>
  <si>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</si>
  <si>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</si>
  <si>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</si>
  <si>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</si>
  <si>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</si>
  <si>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</si>
  <si>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</si>
  <si>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</si>
  <si>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</si>
  <si>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</si>
  <si>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</si>
  <si>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</si>
  <si>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</si>
  <si>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</si>
  <si>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</si>
  <si>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</si>
  <si>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</si>
  <si>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</si>
  <si>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</si>
  <si>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</si>
  <si>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</si>
  <si>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</si>
  <si>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</si>
  <si>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</si>
  <si>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</si>
  <si>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</si>
  <si>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</si>
  <si>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</si>
  <si>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</si>
  <si>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</si>
  <si>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</si>
  <si>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</si>
  <si>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</si>
  <si>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</si>
  <si>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</si>
  <si>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</si>
  <si>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</si>
  <si>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</si>
  <si>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</si>
  <si>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</si>
  <si>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</si>
  <si>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</si>
  <si>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</si>
  <si>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</si>
  <si>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</si>
  <si>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</si>
  <si>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</si>
  <si>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</si>
  <si>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</si>
  <si>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</si>
  <si>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</si>
  <si>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</si>
  <si>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</si>
  <si>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</si>
  <si>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</si>
  <si>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</si>
  <si>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</si>
  <si>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</si>
  <si>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</si>
  <si>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</si>
  <si>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</si>
  <si>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</si>
  <si>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</si>
  <si>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</si>
  <si>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</si>
  <si>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</si>
  <si>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</si>
  <si>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</si>
  <si>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</si>
  <si>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</si>
  <si>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</si>
  <si>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</si>
  <si>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</si>
  <si>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</si>
  <si>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</si>
  <si>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</si>
  <si>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</si>
  <si>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</si>
  <si>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</si>
  <si>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</si>
  <si>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</si>
  <si>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</si>
  <si>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</si>
  <si>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</si>
  <si>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</si>
  <si>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</si>
  <si>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</si>
  <si>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</si>
  <si>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</si>
  <si>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</si>
  <si>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</si>
  <si>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</si>
  <si>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</si>
  <si>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</si>
  <si>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</si>
  <si>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</si>
  <si>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</si>
  <si>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</si>
  <si>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</si>
  <si>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</si>
  <si>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</si>
  <si>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</si>
  <si>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</si>
  <si>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</si>
  <si>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</si>
  <si>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</si>
  <si>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</si>
  <si>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</si>
  <si>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</si>
  <si>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</si>
  <si>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</si>
  <si>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</si>
  <si>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</si>
  <si>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</si>
  <si>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</si>
  <si>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</si>
  <si>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</si>
  <si>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</si>
  <si>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</si>
  <si>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</si>
  <si>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</si>
  <si>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</si>
  <si>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</si>
  <si>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</si>
  <si>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</si>
  <si>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</si>
  <si>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</si>
  <si>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</si>
  <si>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</si>
  <si>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</si>
  <si>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</si>
  <si>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</si>
  <si>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</si>
  <si>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</si>
  <si>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</si>
  <si>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</si>
  <si>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</si>
  <si>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</si>
  <si>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</si>
  <si>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</si>
  <si>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</si>
  <si>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</si>
  <si>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</si>
  <si>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</si>
  <si>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</si>
  <si>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</si>
  <si>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</si>
  <si>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</si>
  <si>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</si>
  <si>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</si>
  <si>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</si>
  <si>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</si>
  <si>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</si>
  <si>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</si>
  <si>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</si>
  <si>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</si>
  <si>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</si>
  <si>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</si>
  <si>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</si>
  <si>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</si>
  <si>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</si>
  <si>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</si>
  <si>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</si>
  <si>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</si>
  <si>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</si>
  <si>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</si>
  <si>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</si>
  <si>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</si>
  <si>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</si>
  <si>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</si>
  <si>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</si>
  <si>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</si>
  <si>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</si>
  <si>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</si>
  <si>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</si>
  <si>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</si>
  <si>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</si>
  <si>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</si>
  <si>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</si>
  <si>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</si>
  <si>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</si>
  <si>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</si>
  <si>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</si>
  <si>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</si>
  <si>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</si>
  <si>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</si>
  <si>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</si>
  <si>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</si>
  <si>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</si>
  <si>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</si>
  <si>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</si>
  <si>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</si>
  <si>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</si>
  <si>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</si>
  <si>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</si>
  <si>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</si>
  <si>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</si>
  <si>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</si>
  <si>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</si>
  <si>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</si>
  <si>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</si>
  <si>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</si>
  <si>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</si>
  <si>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</si>
  <si>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</si>
  <si>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</si>
  <si>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</si>
  <si>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</si>
  <si>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</si>
  <si>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</si>
  <si>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</si>
  <si>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</si>
  <si>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</si>
  <si>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</si>
  <si>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</si>
  <si>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</si>
  <si>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</si>
  <si>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</si>
  <si>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</si>
  <si>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</si>
  <si>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</si>
  <si>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</si>
  <si>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</si>
  <si>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</si>
  <si>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</si>
  <si>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</si>
  <si>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</si>
  <si>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</si>
  <si>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</si>
  <si>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</si>
  <si>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</si>
  <si>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</si>
  <si>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</si>
  <si>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</si>
  <si>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</si>
  <si>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</si>
  <si>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</si>
  <si>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</si>
  <si>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</si>
  <si>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</si>
  <si>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</si>
  <si>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</si>
  <si>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</si>
  <si>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</si>
  <si>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</si>
  <si>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</si>
  <si>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</si>
  <si>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</si>
  <si>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</si>
  <si>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</si>
  <si>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</si>
  <si>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</si>
  <si>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</si>
  <si>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</si>
  <si>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</si>
  <si>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</si>
  <si>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</si>
  <si>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</si>
  <si>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</si>
  <si>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</si>
  <si>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</si>
  <si>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</si>
  <si>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</si>
  <si>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</si>
  <si>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</si>
  <si>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</si>
  <si>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</si>
  <si>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</si>
  <si>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</si>
  <si>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</si>
  <si>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</si>
  <si>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</si>
  <si>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</si>
  <si>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</si>
  <si>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</si>
  <si>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</si>
  <si>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</si>
  <si>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</si>
  <si>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</si>
  <si>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</si>
  <si>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</si>
  <si>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</si>
  <si>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</si>
  <si>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</si>
  <si>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</si>
  <si>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</si>
  <si>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</si>
  <si>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</si>
  <si>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</si>
  <si>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</si>
  <si>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</si>
  <si>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</si>
  <si>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</si>
  <si>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</si>
  <si>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</si>
  <si>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</si>
  <si>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</si>
  <si>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</si>
  <si>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</si>
  <si>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</si>
  <si>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</si>
  <si>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</si>
  <si>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</si>
  <si>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</si>
  <si>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</si>
  <si>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</si>
  <si>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</si>
  <si>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</si>
  <si>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</si>
  <si>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</si>
  <si>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</si>
  <si>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</si>
  <si>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</si>
  <si>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</si>
  <si>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</si>
  <si>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</si>
  <si>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</si>
  <si>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</si>
  <si>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</si>
  <si>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</si>
  <si>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</si>
  <si>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</si>
  <si>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</si>
  <si>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</si>
  <si>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</si>
  <si>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</si>
  <si>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</si>
  <si>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</si>
  <si>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</si>
  <si>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</si>
  <si>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</si>
  <si>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</si>
  <si>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</si>
  <si>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</si>
  <si>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</si>
  <si>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</si>
  <si>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</si>
  <si>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</si>
  <si>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</si>
  <si>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</si>
  <si>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</si>
  <si>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</si>
  <si>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</si>
  <si>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</si>
  <si>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</si>
  <si>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</si>
  <si>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</si>
  <si>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</si>
  <si>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</si>
  <si>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</si>
  <si>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</si>
  <si>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</si>
  <si>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</si>
  <si>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</si>
  <si>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</si>
  <si>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</si>
  <si>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</si>
  <si>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</si>
  <si>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</si>
  <si>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</si>
  <si>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</si>
  <si>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</si>
  <si>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</si>
  <si>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</si>
  <si>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</si>
  <si>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</si>
  <si>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</si>
  <si>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</si>
  <si>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</si>
  <si>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</si>
  <si>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</si>
  <si>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</si>
  <si>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</si>
  <si>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</si>
  <si>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</si>
  <si>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</si>
  <si>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</si>
  <si>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</si>
  <si>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</si>
  <si>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</si>
  <si>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</si>
  <si>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</si>
  <si>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</si>
  <si>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</si>
  <si>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</si>
  <si>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</si>
  <si>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</si>
  <si>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</si>
  <si>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</si>
  <si>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</si>
  <si>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</si>
  <si>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</si>
  <si>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</si>
  <si>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</si>
  <si>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</si>
  <si>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</si>
  <si>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</si>
  <si>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</si>
  <si>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</si>
  <si>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</si>
  <si>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</si>
  <si>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</si>
  <si>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</si>
  <si>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</si>
  <si>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</si>
  <si>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</si>
  <si>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</si>
  <si>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</si>
  <si>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</si>
  <si>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</si>
  <si>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</si>
  <si>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</si>
  <si>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</si>
  <si>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</si>
  <si>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</si>
  <si>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</si>
  <si>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</si>
  <si>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</si>
  <si>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</si>
  <si>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</si>
  <si>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</si>
  <si>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</si>
  <si>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</si>
  <si>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</si>
  <si>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</si>
  <si>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</si>
  <si>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</si>
  <si>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</si>
  <si>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</si>
  <si>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</si>
  <si>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</si>
  <si>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</si>
  <si>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</si>
  <si>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</si>
  <si>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</si>
  <si>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</si>
  <si>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</si>
  <si>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</si>
  <si>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</si>
  <si>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</si>
  <si>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</si>
  <si>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</si>
  <si>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</si>
  <si>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</si>
  <si>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</si>
  <si>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</si>
  <si>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</si>
  <si>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</si>
  <si>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</si>
  <si>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</si>
  <si>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</si>
  <si>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</si>
  <si>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</si>
  <si>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</si>
  <si>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</si>
  <si>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</si>
  <si>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</si>
  <si>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</si>
  <si>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</si>
  <si>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</si>
  <si>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</si>
  <si>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</si>
  <si>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</si>
  <si>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</si>
  <si>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</si>
  <si>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</si>
  <si>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</si>
  <si>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</si>
  <si>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</si>
  <si>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</si>
  <si>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</si>
  <si>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</si>
  <si>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</si>
  <si>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</si>
  <si>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</si>
  <si>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</si>
  <si>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</si>
  <si>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</si>
  <si>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</si>
  <si>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</si>
  <si>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</si>
  <si>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</si>
  <si>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</si>
  <si>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</si>
  <si>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</si>
  <si>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</si>
  <si>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</si>
  <si>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</si>
  <si>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</si>
  <si>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</si>
  <si>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</si>
  <si>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</si>
  <si>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</si>
  <si>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</si>
  <si>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</si>
  <si>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</si>
  <si>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</si>
  <si>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</si>
  <si>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</si>
  <si>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</si>
  <si>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</si>
  <si>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</si>
  <si>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</si>
  <si>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</si>
  <si>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</si>
  <si>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</si>
  <si>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</si>
  <si>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</si>
  <si>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</si>
  <si>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</si>
  <si>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</si>
  <si>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</si>
  <si>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</si>
  <si>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</si>
  <si>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</si>
  <si>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</si>
  <si>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</si>
  <si>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</si>
  <si>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</si>
  <si>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</si>
  <si>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</si>
  <si>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</si>
  <si>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</si>
  <si>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</si>
  <si>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</si>
  <si>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</si>
  <si>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</si>
  <si>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</si>
  <si>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</si>
  <si>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</si>
  <si>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</si>
  <si>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</si>
  <si>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</si>
  <si>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</si>
  <si>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</si>
  <si>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</si>
  <si>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</si>
  <si>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</si>
  <si>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</si>
  <si>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</si>
  <si>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</si>
  <si>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</si>
  <si>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</si>
  <si>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</si>
  <si>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</si>
  <si>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</si>
  <si>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</si>
  <si>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</si>
  <si>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</si>
  <si>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</si>
  <si>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</si>
  <si>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</si>
  <si>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</si>
  <si>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</si>
  <si>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</si>
  <si>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</si>
  <si>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</si>
  <si>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</si>
  <si>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</si>
  <si>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</si>
  <si>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</si>
  <si>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</si>
  <si>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</si>
  <si>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</si>
  <si>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</si>
  <si>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</si>
  <si>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</si>
  <si>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</si>
  <si>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</si>
  <si>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</si>
  <si>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</si>
  <si>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</si>
  <si>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</si>
  <si>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</si>
  <si>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</si>
  <si>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</si>
  <si>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</si>
  <si>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</si>
  <si>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</si>
  <si>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</si>
  <si>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</si>
  <si>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</si>
  <si>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</si>
  <si>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</si>
  <si>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</si>
  <si>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</si>
  <si>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</si>
  <si>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</si>
  <si>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</si>
  <si>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</si>
  <si>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</si>
  <si>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</si>
  <si>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</si>
  <si>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</si>
  <si>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</si>
  <si>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</si>
  <si>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</si>
  <si>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</si>
  <si>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</si>
  <si>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</si>
  <si>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</si>
  <si>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</si>
  <si>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</si>
  <si>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</si>
  <si>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</si>
  <si>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</si>
  <si>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</si>
  <si>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</si>
  <si>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</si>
  <si>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</si>
  <si>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</si>
  <si>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</si>
  <si>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</si>
  <si>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</si>
  <si>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</si>
  <si>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</si>
  <si>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</si>
  <si>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</si>
  <si>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</si>
  <si>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</si>
  <si>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</si>
  <si>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</si>
  <si>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</si>
  <si>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</si>
  <si>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</si>
  <si>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</si>
  <si>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</si>
  <si>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</si>
  <si>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</si>
  <si>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</si>
  <si>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</si>
  <si>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</si>
  <si>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</si>
  <si>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</si>
  <si>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</si>
  <si>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</si>
  <si>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</si>
  <si>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</si>
  <si>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</si>
  <si>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</si>
  <si>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</si>
  <si>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</si>
  <si>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</si>
  <si>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</si>
  <si>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</si>
  <si>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</si>
  <si>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</si>
  <si>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</si>
  <si>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</si>
  <si>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</si>
  <si>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</si>
  <si>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</si>
  <si>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</si>
  <si>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</si>
  <si>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</si>
  <si>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</si>
  <si>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</si>
  <si>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</si>
  <si>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</si>
  <si>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</si>
  <si>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</si>
  <si>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</si>
  <si>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</si>
  <si>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</si>
  <si>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</si>
  <si>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</si>
  <si>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</si>
  <si>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</si>
  <si>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</si>
  <si>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</si>
  <si>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</si>
  <si>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</si>
  <si>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</si>
  <si>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</si>
  <si>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</si>
  <si>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</si>
  <si>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</si>
  <si>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</si>
  <si>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</si>
  <si>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</si>
  <si>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</si>
  <si>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</si>
  <si>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</si>
  <si>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</si>
  <si>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</si>
  <si>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</si>
  <si>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</si>
  <si>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</si>
  <si>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</si>
  <si>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</si>
  <si>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</si>
  <si>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</si>
  <si>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</si>
  <si>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</si>
  <si>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</si>
  <si>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</si>
  <si>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</si>
  <si>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</si>
  <si>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</si>
  <si>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</si>
  <si>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</si>
  <si>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</si>
  <si>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</si>
  <si>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</si>
  <si>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</si>
  <si>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</si>
  <si>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</si>
  <si>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</si>
  <si>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</si>
  <si>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</si>
  <si>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</si>
  <si>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</si>
  <si>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</si>
  <si>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</si>
  <si>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</si>
  <si>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</si>
  <si>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</si>
  <si>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</si>
  <si>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</si>
  <si>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</si>
  <si>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</si>
  <si>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</si>
  <si>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</si>
  <si>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</si>
  <si>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</si>
  <si>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</si>
  <si>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</si>
  <si>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</si>
  <si>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</si>
  <si>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</si>
  <si>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</si>
  <si>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</si>
  <si>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</si>
  <si>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</si>
  <si>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</si>
  <si>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</si>
  <si>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</si>
  <si>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</si>
  <si>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</si>
  <si>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</si>
  <si>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</si>
  <si>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</si>
  <si>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</si>
  <si>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</si>
  <si>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</si>
  <si>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</si>
  <si>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</si>
  <si>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</si>
  <si>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</si>
  <si>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</si>
  <si>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</si>
  <si>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</si>
  <si>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</si>
  <si>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</si>
  <si>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</si>
  <si>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</si>
  <si>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</si>
  <si>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</si>
  <si>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</si>
  <si>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</si>
  <si>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</si>
  <si>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</si>
  <si>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</si>
  <si>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</si>
  <si>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</si>
  <si>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</si>
  <si>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</si>
  <si>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</si>
  <si>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</si>
  <si>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</si>
  <si>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</si>
  <si>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</si>
  <si>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</si>
  <si>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</si>
  <si>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</si>
  <si>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</si>
  <si>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</si>
  <si>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</si>
  <si>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</si>
  <si>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</si>
  <si>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</si>
  <si>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</si>
  <si>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</si>
  <si>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</si>
  <si>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</si>
  <si>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</si>
  <si>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</si>
  <si>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</si>
  <si>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</si>
  <si>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</si>
  <si>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</si>
  <si>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</si>
  <si>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</si>
  <si>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</si>
  <si>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</si>
  <si>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</si>
  <si>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</si>
  <si>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</si>
  <si>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</si>
  <si>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</si>
  <si>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</si>
  <si>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</si>
  <si>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</si>
  <si>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</si>
  <si>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</si>
  <si>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</si>
  <si>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</si>
  <si>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</si>
  <si>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</si>
  <si>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</si>
  <si>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</si>
  <si>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</si>
  <si>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</si>
  <si>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</si>
  <si>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</si>
  <si>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</si>
  <si>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</si>
  <si>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</si>
  <si>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</si>
  <si>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</si>
  <si>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</si>
  <si>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</si>
  <si>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</si>
  <si>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</si>
  <si>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</si>
  <si>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</si>
  <si>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</si>
  <si>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</si>
  <si>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</si>
  <si>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</si>
  <si>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</si>
  <si>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</si>
  <si>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</si>
  <si>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</si>
  <si>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</si>
  <si>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</si>
  <si>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</si>
  <si>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</si>
  <si>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</si>
  <si>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</si>
  <si>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</si>
  <si>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</si>
  <si>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</si>
  <si>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</si>
  <si>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</si>
  <si>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</si>
  <si>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</si>
  <si>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</si>
  <si>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</si>
  <si>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</si>
  <si>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</si>
  <si>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</si>
  <si>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</si>
  <si>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</si>
  <si>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</si>
  <si>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</si>
  <si>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</si>
  <si>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</si>
  <si>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</si>
  <si>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</si>
  <si>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</si>
  <si>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</si>
  <si>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</si>
  <si>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</si>
  <si>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</si>
  <si>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</si>
  <si>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</si>
  <si>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</si>
  <si>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</si>
  <si>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</si>
  <si>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</si>
  <si>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</si>
  <si>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</si>
  <si>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</si>
  <si>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</si>
  <si>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</si>
  <si>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</si>
  <si>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</si>
  <si>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</si>
  <si>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</si>
  <si>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</si>
  <si>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</si>
  <si>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</si>
  <si>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</si>
  <si>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</si>
  <si>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</si>
  <si>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</si>
  <si>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</si>
  <si>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</si>
  <si>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</si>
  <si>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</si>
  <si>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</si>
  <si>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</si>
  <si>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</si>
  <si>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</si>
  <si>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</si>
  <si>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</si>
  <si>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</si>
  <si>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</si>
  <si>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</si>
  <si>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</si>
  <si>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</si>
  <si>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</si>
  <si>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</si>
  <si>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</si>
  <si>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</si>
  <si>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</si>
  <si>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</si>
  <si>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</si>
  <si>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</si>
  <si>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</si>
  <si>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</si>
  <si>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</si>
  <si>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</si>
  <si>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</si>
  <si>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</si>
  <si>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</si>
  <si>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</si>
  <si>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</si>
  <si>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</si>
  <si>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</si>
  <si>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</si>
  <si>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</si>
  <si>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</si>
  <si>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</si>
  <si>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</si>
  <si>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</si>
  <si>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</si>
  <si>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</si>
  <si>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</si>
  <si>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</si>
  <si>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</si>
  <si>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</si>
  <si>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</si>
  <si>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</si>
  <si>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</si>
  <si>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</si>
  <si>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</si>
  <si>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</si>
  <si>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</si>
  <si>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</si>
  <si>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</si>
  <si>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</si>
  <si>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</si>
  <si>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</si>
  <si>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</si>
  <si>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</si>
  <si>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</si>
  <si>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</si>
  <si>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</si>
  <si>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</si>
  <si>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</si>
  <si>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</si>
  <si>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</si>
  <si>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</si>
  <si>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</si>
  <si>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</si>
  <si>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</si>
  <si>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</si>
  <si>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</si>
  <si>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</si>
  <si>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</si>
  <si>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</si>
  <si>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</si>
  <si>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</si>
  <si>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</si>
  <si>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</si>
  <si>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</si>
  <si>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</si>
  <si>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</si>
  <si>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</si>
  <si>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</si>
  <si>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</si>
  <si>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</si>
  <si>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</si>
  <si>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</si>
  <si>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</si>
  <si>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</si>
  <si>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</si>
  <si>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</si>
  <si>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</si>
  <si>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</si>
  <si>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</si>
  <si>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</si>
  <si>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</si>
  <si>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</si>
  <si>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</si>
  <si>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</si>
  <si>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</si>
  <si>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</si>
  <si>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</si>
  <si>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</si>
  <si>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</si>
  <si>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</si>
  <si>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</si>
  <si>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</si>
  <si>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</si>
  <si>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</si>
  <si>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</si>
  <si>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</si>
  <si>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</si>
  <si>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</si>
  <si>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</si>
  <si>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</si>
  <si>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</si>
  <si>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</si>
  <si>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</si>
  <si>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</si>
  <si>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</si>
  <si>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</si>
  <si>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</si>
  <si>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</si>
  <si>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</si>
  <si>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</si>
  <si>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</si>
  <si>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</si>
  <si>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</si>
  <si>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</si>
  <si>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</si>
  <si>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</si>
  <si>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</si>
  <si>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</si>
  <si>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</si>
  <si>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</si>
  <si>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</si>
  <si>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</si>
  <si>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</si>
  <si>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</si>
  <si>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</si>
  <si>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</si>
  <si>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</si>
  <si>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</si>
  <si>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</si>
  <si>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</si>
  <si>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</si>
  <si>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</si>
  <si>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</si>
  <si>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</si>
  <si>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</si>
  <si>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</si>
  <si>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</si>
  <si>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</si>
  <si>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</si>
  <si>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</si>
  <si>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</si>
  <si>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</si>
  <si>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</si>
  <si>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</si>
  <si>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</si>
  <si>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</si>
  <si>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</si>
  <si>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</si>
  <si>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</si>
  <si>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</si>
  <si>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</si>
  <si>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</si>
  <si>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</si>
  <si>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</si>
  <si>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</si>
  <si>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</si>
  <si>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</si>
  <si>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</si>
  <si>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</si>
  <si>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</si>
  <si>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</si>
  <si>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</si>
  <si>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</si>
  <si>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</si>
  <si>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</si>
  <si>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</si>
  <si>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</si>
  <si>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</si>
  <si>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</si>
  <si>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</si>
  <si>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</si>
  <si>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</si>
  <si>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</si>
  <si>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</si>
  <si>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</si>
  <si>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</si>
  <si>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</si>
  <si>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</si>
  <si>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</si>
  <si>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</si>
  <si>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</si>
  <si>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</si>
  <si>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</si>
  <si>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</si>
  <si>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</si>
  <si>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</si>
  <si>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</si>
  <si>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</si>
  <si>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</si>
  <si>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</si>
  <si>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</si>
  <si>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</si>
  <si>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</si>
  <si>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</si>
  <si>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</si>
  <si>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</si>
  <si>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</si>
  <si>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</si>
  <si>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</si>
  <si>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</si>
  <si>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</si>
  <si>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</si>
  <si>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</si>
  <si>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</si>
  <si>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</si>
  <si>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</si>
  <si>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</si>
  <si>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</si>
  <si>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</si>
  <si>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</si>
  <si>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</si>
  <si>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</si>
  <si>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</si>
  <si>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</si>
  <si>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</si>
  <si>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</si>
  <si>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</si>
  <si>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</si>
  <si>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</si>
  <si>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</si>
  <si>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</si>
  <si>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</si>
  <si>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</si>
  <si>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</si>
  <si>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</si>
  <si>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</si>
  <si>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</si>
  <si>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</si>
  <si>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</si>
  <si>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</si>
  <si>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</si>
  <si>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</si>
  <si>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</si>
  <si>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</si>
  <si>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</si>
  <si>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</si>
  <si>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</si>
  <si>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</si>
  <si>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</si>
  <si>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</si>
  <si>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</si>
  <si>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</si>
  <si>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</si>
  <si>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</si>
  <si>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</si>
  <si>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</si>
  <si>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</si>
  <si>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</si>
  <si>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</si>
  <si>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</si>
  <si>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</si>
  <si>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</si>
  <si>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</si>
  <si>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</si>
  <si>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</si>
  <si>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</si>
  <si>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</si>
  <si>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</si>
  <si>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</si>
  <si>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</si>
  <si>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</si>
  <si>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</si>
  <si>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</si>
  <si>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</si>
  <si>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</si>
  <si>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</si>
  <si>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</si>
  <si>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</si>
  <si>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</si>
  <si>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</si>
  <si>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</si>
  <si>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</si>
  <si>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</si>
  <si>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</si>
  <si>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</si>
  <si>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</si>
  <si>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</si>
  <si>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</si>
  <si>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</si>
  <si>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</si>
  <si>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</si>
  <si>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</si>
  <si>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</si>
  <si>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</si>
  <si>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</si>
  <si>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</si>
  <si>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</si>
  <si>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</si>
  <si>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</si>
  <si>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</si>
  <si>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</si>
  <si>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</si>
  <si>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</si>
  <si>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</si>
  <si>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</si>
  <si>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</si>
  <si>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</si>
  <si>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</si>
  <si>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</si>
  <si>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</si>
  <si>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</si>
  <si>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</si>
  <si>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</si>
  <si>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</si>
  <si>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</si>
  <si>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</si>
  <si>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</si>
  <si>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</si>
  <si>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</si>
  <si>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</si>
  <si>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</si>
  <si>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</si>
  <si>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</si>
  <si>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</si>
  <si>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</si>
  <si>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</si>
  <si>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</si>
  <si>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</si>
  <si>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</si>
  <si>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</si>
  <si>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</si>
  <si>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</si>
  <si>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</si>
  <si>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</si>
  <si>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</si>
  <si>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</si>
  <si>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</si>
  <si>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</si>
  <si>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</si>
  <si>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</si>
  <si>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</si>
  <si>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</si>
  <si>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</si>
  <si>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</si>
  <si>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</si>
  <si>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</si>
  <si>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</si>
  <si>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</si>
  <si>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</si>
  <si>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</si>
  <si>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</si>
  <si>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</si>
  <si>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</si>
  <si>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</si>
  <si>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</si>
  <si>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</si>
  <si>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</si>
  <si>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</si>
  <si>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</si>
  <si>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</si>
  <si>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</si>
  <si>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</si>
  <si>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</si>
  <si>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</si>
  <si>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</si>
  <si>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</si>
  <si>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</si>
  <si>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</si>
  <si>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</si>
  <si>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</si>
  <si>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</si>
  <si>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</si>
  <si>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</si>
  <si>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</si>
  <si>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</si>
  <si>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</si>
  <si>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</si>
  <si>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</si>
  <si>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</si>
  <si>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</si>
  <si>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</si>
  <si>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</si>
  <si>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</si>
  <si>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</si>
  <si>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</si>
  <si>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</si>
  <si>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</si>
  <si>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</si>
  <si>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</si>
  <si>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</si>
  <si>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</si>
  <si>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</si>
  <si>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</si>
  <si>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</si>
  <si>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</si>
  <si>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</si>
  <si>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</si>
  <si>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</si>
  <si>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</si>
  <si>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</si>
  <si>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</si>
  <si>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</si>
  <si>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</si>
  <si>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</si>
  <si>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</si>
  <si>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</si>
  <si>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</si>
  <si>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</si>
  <si>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</si>
  <si>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</si>
  <si>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</si>
  <si>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</si>
  <si>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</si>
  <si>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</si>
  <si>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</si>
  <si>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</si>
  <si>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</si>
  <si>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</si>
  <si>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</si>
  <si>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</si>
  <si>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</si>
  <si>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</si>
  <si>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</si>
  <si>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</si>
  <si>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</si>
  <si>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</si>
  <si>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</si>
  <si>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</si>
  <si>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</si>
  <si>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</si>
  <si>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</si>
  <si>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</si>
  <si>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</si>
  <si>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</si>
  <si>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</si>
  <si>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</si>
  <si>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</si>
  <si>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</si>
  <si>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</si>
  <si>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</si>
  <si>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</si>
  <si>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</si>
  <si>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</si>
  <si>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</si>
  <si>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</si>
  <si>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</si>
  <si>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</si>
  <si>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</si>
  <si>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</si>
  <si>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</si>
  <si>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</si>
  <si>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</si>
  <si>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</si>
  <si>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</si>
  <si>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</si>
  <si>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</si>
  <si>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</si>
  <si>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</si>
  <si>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</si>
  <si>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</si>
  <si>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</si>
  <si>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</si>
  <si>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</si>
  <si>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</si>
  <si>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</si>
  <si>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</si>
  <si>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</si>
  <si>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</si>
  <si>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</si>
  <si>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</si>
  <si>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</si>
  <si>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</si>
  <si>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</si>
  <si>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</si>
  <si>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</si>
  <si>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</si>
  <si>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</si>
  <si>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</si>
  <si>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</si>
  <si>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</si>
  <si>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</si>
  <si>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</si>
  <si>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</si>
  <si>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</si>
  <si>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</si>
  <si>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</si>
  <si>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</si>
  <si>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</si>
  <si>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</si>
  <si>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</si>
  <si>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</si>
  <si>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</si>
  <si>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</si>
  <si>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</si>
  <si>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</si>
  <si>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</si>
  <si>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</si>
  <si>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</si>
  <si>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</si>
  <si>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</si>
  <si>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</si>
  <si>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</si>
  <si>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</si>
  <si>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</si>
  <si>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</si>
  <si>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</si>
  <si>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</si>
  <si>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</si>
  <si>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</si>
  <si>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</si>
  <si>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</si>
  <si>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</si>
  <si>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</si>
  <si>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</si>
  <si>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</si>
  <si>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</si>
  <si>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</si>
  <si>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</si>
  <si>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</si>
  <si>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</si>
  <si>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</si>
  <si>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</si>
  <si>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</si>
  <si>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</si>
  <si>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</si>
  <si>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</si>
  <si>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</si>
  <si>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</si>
  <si>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</si>
  <si>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</si>
  <si>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</si>
  <si>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</si>
  <si>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</si>
  <si>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</si>
  <si>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</si>
  <si>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</si>
  <si>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</si>
  <si>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</si>
  <si>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</si>
  <si>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</si>
  <si>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</si>
  <si>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</si>
  <si>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</si>
  <si>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</si>
  <si>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</si>
  <si>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</si>
  <si>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</si>
  <si>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</si>
  <si>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</si>
  <si>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</si>
  <si>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</si>
  <si>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</si>
  <si>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</si>
  <si>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</si>
  <si>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</si>
  <si>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</si>
  <si>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</si>
  <si>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</si>
  <si>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</si>
  <si>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</si>
  <si>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</si>
  <si>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</si>
  <si>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</si>
  <si>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</si>
  <si>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</si>
  <si>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</si>
  <si>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</si>
  <si>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</si>
  <si>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</si>
  <si>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</si>
  <si>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</si>
  <si>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</si>
  <si>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</si>
  <si>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</si>
  <si>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</si>
  <si>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</si>
  <si>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</si>
  <si>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</si>
  <si>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</si>
  <si>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</si>
  <si>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</si>
  <si>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</si>
  <si>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</si>
  <si>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</si>
  <si>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</si>
  <si>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</si>
  <si>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</si>
  <si>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</si>
  <si>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</si>
  <si>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</si>
  <si>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</si>
  <si>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</si>
  <si>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</si>
  <si>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</si>
  <si>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</si>
  <si>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</si>
  <si>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</si>
  <si>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</si>
  <si>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</si>
  <si>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</si>
  <si>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</si>
  <si>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</si>
  <si>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</si>
  <si>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</si>
  <si>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</si>
  <si>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</si>
  <si>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</si>
  <si>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</si>
  <si>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</si>
  <si>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</si>
  <si>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</si>
  <si>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</si>
  <si>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</si>
  <si>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</si>
  <si>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</si>
  <si>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</si>
  <si>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</si>
  <si>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</si>
  <si>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</si>
  <si>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</si>
  <si>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</si>
  <si>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</si>
  <si>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</si>
  <si>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</si>
  <si>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</si>
  <si>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</si>
  <si>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</si>
  <si>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</si>
  <si>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</si>
  <si>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</si>
  <si>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</si>
  <si>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</si>
  <si>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</si>
  <si>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</si>
  <si>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</si>
  <si>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</si>
  <si>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</si>
  <si>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</si>
  <si>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</si>
  <si>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</si>
  <si>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</si>
  <si>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</si>
  <si>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</si>
  <si>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</si>
  <si>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</si>
  <si>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</si>
  <si>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</si>
  <si>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</si>
  <si>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</si>
  <si>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</si>
  <si>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</si>
  <si>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</si>
  <si>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</si>
  <si>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</si>
  <si>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</si>
  <si>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</si>
  <si>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</si>
  <si>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</si>
  <si>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</si>
  <si>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</si>
  <si>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</si>
  <si>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</si>
  <si>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</si>
  <si>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</si>
  <si>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</si>
  <si>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</si>
  <si>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</si>
  <si>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</si>
  <si>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</si>
  <si>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</si>
  <si>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</si>
  <si>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</si>
  <si>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</si>
  <si>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</si>
  <si>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</si>
  <si>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</si>
  <si>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</si>
  <si>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</si>
  <si>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</si>
  <si>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</si>
  <si>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</si>
  <si>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</si>
  <si>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</si>
  <si>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</si>
  <si>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</si>
  <si>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</si>
  <si>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</si>
  <si>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</si>
  <si>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</si>
  <si>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</si>
  <si>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</si>
  <si>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</si>
  <si>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</si>
  <si>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</si>
  <si>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</si>
  <si>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</si>
  <si>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</si>
  <si>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</si>
  <si>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</si>
  <si>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</si>
  <si>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</si>
  <si>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</si>
  <si>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</si>
  <si>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</si>
  <si>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</si>
  <si>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</si>
  <si>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</si>
  <si>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</si>
  <si>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</si>
  <si>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</si>
  <si>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</si>
  <si>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</si>
  <si>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</si>
  <si>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</si>
  <si>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</si>
  <si>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</si>
  <si>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</si>
  <si>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</si>
  <si>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</si>
  <si>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</si>
  <si>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</si>
  <si>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</si>
  <si>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</si>
  <si>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</si>
  <si>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</si>
  <si>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</si>
  <si>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</si>
  <si>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</si>
  <si>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</si>
  <si>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</si>
  <si>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</si>
  <si>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</si>
  <si>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</si>
  <si>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</si>
  <si>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</si>
  <si>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</si>
  <si>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</si>
  <si>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</si>
  <si>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</si>
  <si>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</si>
  <si>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</si>
  <si>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</si>
  <si>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</si>
  <si>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</si>
  <si>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</si>
  <si>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</si>
  <si>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</si>
  <si>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</si>
  <si>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</si>
  <si>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</si>
  <si>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</si>
  <si>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</si>
  <si>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</si>
  <si>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</si>
  <si>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</si>
  <si>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</si>
  <si>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</si>
  <si>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</si>
  <si>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</si>
  <si>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</si>
  <si>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</si>
  <si>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</si>
  <si>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</si>
  <si>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</si>
  <si>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</si>
  <si>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</si>
  <si>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</si>
  <si>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</si>
  <si>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</si>
  <si>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</si>
  <si>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</si>
  <si>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</si>
  <si>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</si>
  <si>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</si>
  <si>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</si>
  <si>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</si>
  <si>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</si>
  <si>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</si>
  <si>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</si>
  <si>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</si>
  <si>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</si>
  <si>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</si>
  <si>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</si>
  <si>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</si>
  <si>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</si>
  <si>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</si>
  <si>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</si>
  <si>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</si>
  <si>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</si>
  <si>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</si>
  <si>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</si>
  <si>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</si>
  <si>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</si>
  <si>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</si>
  <si>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</si>
  <si>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</si>
  <si>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</si>
  <si>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</si>
  <si>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</si>
  <si>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</si>
  <si>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</si>
  <si>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</si>
  <si>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</si>
  <si>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</si>
  <si>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</si>
  <si>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</si>
  <si>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</si>
  <si>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</si>
  <si>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</si>
  <si>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</si>
  <si>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</si>
  <si>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</si>
  <si>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</si>
  <si>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</si>
  <si>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</si>
  <si>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</si>
  <si>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</si>
  <si>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</si>
  <si>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</si>
  <si>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</si>
  <si>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</si>
  <si>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</si>
  <si>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</si>
  <si>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</si>
  <si>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</si>
  <si>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</si>
  <si>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</si>
  <si>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</si>
  <si>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</si>
  <si>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</si>
  <si>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</si>
  <si>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</si>
  <si>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</si>
  <si>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</si>
  <si>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</si>
  <si>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</si>
  <si>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</si>
  <si>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</si>
  <si>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</si>
  <si>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</si>
  <si>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</si>
  <si>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</si>
  <si>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</si>
  <si>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</si>
  <si>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</si>
  <si>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</si>
  <si>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</si>
  <si>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</si>
  <si>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</si>
  <si>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</si>
  <si>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</si>
  <si>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</si>
  <si>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</si>
  <si>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</si>
  <si>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</si>
  <si>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</si>
  <si>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</si>
  <si>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</si>
  <si>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</si>
  <si>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</si>
  <si>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</si>
  <si>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</si>
  <si>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</si>
  <si>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</si>
  <si>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</si>
  <si>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</si>
  <si>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</si>
  <si>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</si>
  <si>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</si>
  <si>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</si>
  <si>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</si>
  <si>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</si>
  <si>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</si>
  <si>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</si>
  <si>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</si>
  <si>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</si>
  <si>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</si>
  <si>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</si>
  <si>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</si>
  <si>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</si>
  <si>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</si>
  <si>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</si>
  <si>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</si>
  <si>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</si>
  <si>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</si>
  <si>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</si>
  <si>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</si>
  <si>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</si>
  <si>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</si>
  <si>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</si>
  <si>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</si>
  <si>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</si>
  <si>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</si>
  <si>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</si>
  <si>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</si>
  <si>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</si>
  <si>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</si>
  <si>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</si>
  <si>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</si>
  <si>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</si>
  <si>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</si>
  <si>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</si>
  <si>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</si>
  <si>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</si>
  <si>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</si>
  <si>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</si>
  <si>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</si>
  <si>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</si>
  <si>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</si>
  <si>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</si>
  <si>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</si>
  <si>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</si>
  <si>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</si>
  <si>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</si>
  <si>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</si>
  <si>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</si>
  <si>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</si>
  <si>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</si>
  <si>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</si>
  <si>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</si>
  <si>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</si>
  <si>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</si>
  <si>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</si>
  <si>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</si>
  <si>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</si>
  <si>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</si>
  <si>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</si>
  <si>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</si>
  <si>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</si>
  <si>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</si>
  <si>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</si>
  <si>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</si>
  <si>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</si>
  <si>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</si>
  <si>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</si>
  <si>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</si>
  <si>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</si>
  <si>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</si>
  <si>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</si>
  <si>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</si>
  <si>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</si>
  <si>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</si>
  <si>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</si>
  <si>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</si>
  <si>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</si>
  <si>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</si>
  <si>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</si>
  <si>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</si>
  <si>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</si>
  <si>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</si>
  <si>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</si>
  <si>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</si>
  <si>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</si>
  <si>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</si>
  <si>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</si>
  <si>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</si>
  <si>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</si>
  <si>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</si>
  <si>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</si>
  <si>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</si>
  <si>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</si>
  <si>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</si>
  <si>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</si>
  <si>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</si>
  <si>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</si>
  <si>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</si>
  <si>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</si>
  <si>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</si>
  <si>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</si>
  <si>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</si>
  <si>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</si>
  <si>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</si>
  <si>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</si>
  <si>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</si>
  <si>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</si>
  <si>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</si>
  <si>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</si>
  <si>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</si>
  <si>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</si>
  <si>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</si>
  <si>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</si>
  <si>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</si>
  <si>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</si>
  <si>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</si>
  <si>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</si>
  <si>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</si>
  <si>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</si>
  <si>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</si>
  <si>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</si>
  <si>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</si>
  <si>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</si>
  <si>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</si>
  <si>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</si>
  <si>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</si>
  <si>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</si>
  <si>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</si>
  <si>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</si>
  <si>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</si>
  <si>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</si>
  <si>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</si>
  <si>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</si>
  <si>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</si>
  <si>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</si>
  <si>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</si>
  <si>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</si>
  <si>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</si>
  <si>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</si>
  <si>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</si>
  <si>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</si>
  <si>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</si>
  <si>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</si>
  <si>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</si>
  <si>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</si>
  <si>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</si>
  <si>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</si>
  <si>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</si>
  <si>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</si>
  <si>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</si>
  <si>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</si>
  <si>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</si>
  <si>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</si>
  <si>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</si>
  <si>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</si>
  <si>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</si>
  <si>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</si>
  <si>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</si>
  <si>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</si>
  <si>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</si>
  <si>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</si>
  <si>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</si>
  <si>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</si>
  <si>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</si>
  <si>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</si>
  <si>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</si>
  <si>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</si>
  <si>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</si>
  <si>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</si>
  <si>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</si>
  <si>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</si>
  <si>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</si>
  <si>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</si>
  <si>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</si>
  <si>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</si>
  <si>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</si>
  <si>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</si>
  <si>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</si>
  <si>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</si>
  <si>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</si>
  <si>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</si>
  <si>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</si>
  <si>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</si>
  <si>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</si>
  <si>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</si>
  <si>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</si>
  <si>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</si>
  <si>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</si>
  <si>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</si>
  <si>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</si>
  <si>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</si>
  <si>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</si>
  <si>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</si>
  <si>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</si>
  <si>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</si>
  <si>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</si>
  <si>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</si>
  <si>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</si>
  <si>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</si>
  <si>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</si>
  <si>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</si>
  <si>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</si>
  <si>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</si>
  <si>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</si>
  <si>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</si>
  <si>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</si>
  <si>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</si>
  <si>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</si>
  <si>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</si>
  <si>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</si>
  <si>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</si>
  <si>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</si>
  <si>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</si>
  <si>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</si>
  <si>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</si>
  <si>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</si>
  <si>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</si>
  <si>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</si>
  <si>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</si>
  <si>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</si>
  <si>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</si>
  <si>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</si>
  <si>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</si>
  <si>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</si>
  <si>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</si>
  <si>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</si>
  <si>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</si>
  <si>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</si>
  <si>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</si>
  <si>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</si>
  <si>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</si>
  <si>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</si>
  <si>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</si>
  <si>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</si>
  <si>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</si>
  <si>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</si>
  <si>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</si>
  <si>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</si>
  <si>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</si>
  <si>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</si>
  <si>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</si>
  <si>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</si>
  <si>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</si>
  <si>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</si>
  <si>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</si>
  <si>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</si>
  <si>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</si>
  <si>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</si>
  <si>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</si>
  <si>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</si>
  <si>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</si>
  <si>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</si>
  <si>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</si>
  <si>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</si>
  <si>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</si>
  <si>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</si>
  <si>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</si>
  <si>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</si>
  <si>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</si>
  <si>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</si>
  <si>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</si>
  <si>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</si>
  <si>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</si>
  <si>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</si>
  <si>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</si>
  <si>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</si>
  <si>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</si>
  <si>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</si>
  <si>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</si>
  <si>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</si>
  <si>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</si>
  <si>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</si>
  <si>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</si>
  <si>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</si>
  <si>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</si>
  <si>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</si>
  <si>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</si>
  <si>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</si>
  <si>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</si>
  <si>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</si>
  <si>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</si>
  <si>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</si>
  <si>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</si>
  <si>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</si>
  <si>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</si>
  <si>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</si>
  <si>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</si>
  <si>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</si>
  <si>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</si>
  <si>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</si>
  <si>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</si>
  <si>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</si>
  <si>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</si>
  <si>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</si>
  <si>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</si>
  <si>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</si>
  <si>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</si>
  <si>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</si>
  <si>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</si>
  <si>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</si>
  <si>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</si>
  <si>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</si>
  <si>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</si>
  <si>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</si>
  <si>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</si>
  <si>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</si>
  <si>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</si>
  <si>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</si>
  <si>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</si>
  <si>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</si>
  <si>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</si>
  <si>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</si>
  <si>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</si>
  <si>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</si>
  <si>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</si>
  <si>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</si>
  <si>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</si>
  <si>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</si>
  <si>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</si>
  <si>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</si>
  <si>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</si>
  <si>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</si>
  <si>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</si>
  <si>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</si>
  <si>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</si>
  <si>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</si>
  <si>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</si>
  <si>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</si>
  <si>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</si>
  <si>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</si>
  <si>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</si>
  <si>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</si>
  <si>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</si>
  <si>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</si>
  <si>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</si>
  <si>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</si>
  <si>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</si>
  <si>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</si>
  <si>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</si>
  <si>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</si>
  <si>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</si>
  <si>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</si>
  <si>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</si>
  <si>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</si>
  <si>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</si>
  <si>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</si>
  <si>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</si>
  <si>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</si>
  <si>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</si>
  <si>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</si>
  <si>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</si>
  <si>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</si>
  <si>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</si>
  <si>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</si>
  <si>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</si>
  <si>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</si>
  <si>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</si>
  <si>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</si>
  <si>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</si>
  <si>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</si>
  <si>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</si>
  <si>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</si>
  <si>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</si>
  <si>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</si>
  <si>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</si>
  <si>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</si>
  <si>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</si>
  <si>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</si>
  <si>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</si>
  <si>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</si>
  <si>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</si>
  <si>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</si>
  <si>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</si>
  <si>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</si>
  <si>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</si>
  <si>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</si>
  <si>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</si>
  <si>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</si>
  <si>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</si>
  <si>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</si>
  <si>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</si>
  <si>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</si>
  <si>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</si>
  <si>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</si>
  <si>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</si>
  <si>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</si>
  <si>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</si>
  <si>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</si>
  <si>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</si>
  <si>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</si>
  <si>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</si>
  <si>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</si>
  <si>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</si>
  <si>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</si>
  <si>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</si>
  <si>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</si>
  <si>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</si>
  <si>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</si>
  <si>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</si>
  <si>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</si>
  <si>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</si>
  <si>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</si>
  <si>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</si>
  <si>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</si>
  <si>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</si>
  <si>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</si>
  <si>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</si>
  <si>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</si>
  <si>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</si>
  <si>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</si>
  <si>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</si>
  <si>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</si>
  <si>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</si>
  <si>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</si>
  <si>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</si>
  <si>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</si>
  <si>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</si>
  <si>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</si>
  <si>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</si>
  <si>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</si>
  <si>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</si>
  <si>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</si>
  <si>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</si>
  <si>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</si>
  <si>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</si>
  <si>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</si>
  <si>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</si>
  <si>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</si>
  <si>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</si>
  <si>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</si>
  <si>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</si>
  <si>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</si>
  <si>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</si>
  <si>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</si>
  <si>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</si>
  <si>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</si>
  <si>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</si>
  <si>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</si>
  <si>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</si>
  <si>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</si>
  <si>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</si>
  <si>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</si>
  <si>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</si>
  <si>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</si>
  <si>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</si>
  <si>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</si>
  <si>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</si>
  <si>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</si>
  <si>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</si>
  <si>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</si>
  <si>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</si>
  <si>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</si>
  <si>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</si>
  <si>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</si>
  <si>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</si>
  <si>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</si>
  <si>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</si>
  <si>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</si>
  <si>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</si>
  <si>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</si>
  <si>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</si>
  <si>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</si>
  <si>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</si>
  <si>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</si>
  <si>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</si>
  <si>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</si>
  <si>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</si>
  <si>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</si>
  <si>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</si>
  <si>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</si>
  <si>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</si>
  <si>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</si>
  <si>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</si>
  <si>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</si>
  <si>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</si>
  <si>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</si>
  <si>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</si>
  <si>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</si>
  <si>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</si>
  <si>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</si>
  <si>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</si>
  <si>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</si>
  <si>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</si>
  <si>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</si>
  <si>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</si>
  <si>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</si>
  <si>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</si>
  <si>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</si>
  <si>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</si>
  <si>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</si>
  <si>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</si>
  <si>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</si>
  <si>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</si>
  <si>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</si>
  <si>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</si>
  <si>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</si>
  <si>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</si>
  <si>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</si>
  <si>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</si>
  <si>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</si>
  <si>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</si>
  <si>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</si>
  <si>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</si>
  <si>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</si>
  <si>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</si>
  <si>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</si>
  <si>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</si>
  <si>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</si>
  <si>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</si>
  <si>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</si>
  <si>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</si>
  <si>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</si>
  <si>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</si>
  <si>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</si>
  <si>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</si>
  <si>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</si>
  <si>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</si>
  <si>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</si>
  <si>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</si>
  <si>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</si>
  <si>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</si>
  <si>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</si>
  <si>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</si>
  <si>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</si>
  <si>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</si>
  <si>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</si>
  <si>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</si>
  <si>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</si>
  <si>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</si>
  <si>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</si>
  <si>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</si>
  <si>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</si>
  <si>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</si>
  <si>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</si>
  <si>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</si>
  <si>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</si>
  <si>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</si>
  <si>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</si>
  <si>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</si>
  <si>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</si>
  <si>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</si>
  <si>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</si>
  <si>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</si>
  <si>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</si>
  <si>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</si>
  <si>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</si>
  <si>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</si>
  <si>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</si>
  <si>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</si>
  <si>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</si>
  <si>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</si>
  <si>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</si>
  <si>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</si>
  <si>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</si>
  <si>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</si>
  <si>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</si>
  <si>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</si>
  <si>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</si>
  <si>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</si>
  <si>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</si>
  <si>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</si>
  <si>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</si>
  <si>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</si>
  <si>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</si>
  <si>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</si>
  <si>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</si>
  <si>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</si>
  <si>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</si>
  <si>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</si>
  <si>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</si>
  <si>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</si>
  <si>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</si>
  <si>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</si>
  <si>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</si>
  <si>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</si>
  <si>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</si>
  <si>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</si>
  <si>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</si>
  <si>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</si>
  <si>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</si>
  <si>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</si>
  <si>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</si>
  <si>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</si>
  <si>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</si>
  <si>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</si>
  <si>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</si>
  <si>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</si>
  <si>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</si>
  <si>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</si>
  <si>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</si>
  <si>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</si>
  <si>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</si>
  <si>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</si>
  <si>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</si>
  <si>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</si>
  <si>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</si>
  <si>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</si>
  <si>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</si>
  <si>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</si>
  <si>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</si>
  <si>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</si>
  <si>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</si>
  <si>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</si>
  <si>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</si>
  <si>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</si>
  <si>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</si>
  <si>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</si>
  <si>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</si>
  <si>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</si>
  <si>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</si>
  <si>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</si>
  <si>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</si>
  <si>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</si>
  <si>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</si>
  <si>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</si>
  <si>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</si>
  <si>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</si>
  <si>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</si>
  <si>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</si>
  <si>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</si>
  <si>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</si>
  <si>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</si>
  <si>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</si>
  <si>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</si>
  <si>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</si>
  <si>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</si>
  <si>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</si>
  <si>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</si>
  <si>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</si>
  <si>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</si>
  <si>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</si>
  <si>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</si>
  <si>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</si>
  <si>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</si>
  <si>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</si>
  <si>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</si>
  <si>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</si>
  <si>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</si>
  <si>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</si>
  <si>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</si>
  <si>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</si>
  <si>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</si>
  <si>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</si>
  <si>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</si>
  <si>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</si>
  <si>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</si>
  <si>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</si>
  <si>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</si>
  <si>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</si>
  <si>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</si>
  <si>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</si>
  <si>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</si>
  <si>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</si>
  <si>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</si>
  <si>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</si>
  <si>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</si>
  <si>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</si>
  <si>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</si>
  <si>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</si>
  <si>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</si>
  <si>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</si>
  <si>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</si>
  <si>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</si>
  <si>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</si>
  <si>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</si>
  <si>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</si>
  <si>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</si>
  <si>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</si>
  <si>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</si>
  <si>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</si>
  <si>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</si>
  <si>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</si>
  <si>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</si>
  <si>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</si>
  <si>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</si>
  <si>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</si>
  <si>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</si>
  <si>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</si>
  <si>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</si>
  <si>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</si>
  <si>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</si>
  <si>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</si>
  <si>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</si>
  <si>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</si>
  <si>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</si>
  <si>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</si>
  <si>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</si>
  <si>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</si>
  <si>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</si>
  <si>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</si>
  <si>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</si>
  <si>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</si>
  <si>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</si>
  <si>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</si>
  <si>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</si>
  <si>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</si>
  <si>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</si>
  <si>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</si>
  <si>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</si>
  <si>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</si>
  <si>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</si>
  <si>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</si>
  <si>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</si>
  <si>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</si>
  <si>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</si>
  <si>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</si>
  <si>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</si>
  <si>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</si>
  <si>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</si>
  <si>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</si>
  <si>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</si>
  <si>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</si>
  <si>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</si>
  <si>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</si>
  <si>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</si>
  <si>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</si>
  <si>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</si>
  <si>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</si>
  <si>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</si>
  <si>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</si>
  <si>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</si>
  <si>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</si>
  <si>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</si>
  <si>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</si>
  <si>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</si>
  <si>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</si>
  <si>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</si>
  <si>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</si>
  <si>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</si>
  <si>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</si>
  <si>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</si>
  <si>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</si>
  <si>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</si>
  <si>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</si>
  <si>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</si>
  <si>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</si>
  <si>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</si>
  <si>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</si>
  <si>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</si>
  <si>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</si>
  <si>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</si>
  <si>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</si>
  <si>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</si>
  <si>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</si>
  <si>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</si>
  <si>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</si>
  <si>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</si>
  <si>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</si>
  <si>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</si>
  <si>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</si>
  <si>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</si>
  <si>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</si>
  <si>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</si>
  <si>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</si>
  <si>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</si>
  <si>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</si>
  <si>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</si>
  <si>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</si>
  <si>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</si>
  <si>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</si>
  <si>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</si>
  <si>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</si>
  <si>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</si>
  <si>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</si>
  <si>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</si>
  <si>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</si>
  <si>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</si>
  <si>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</si>
  <si>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</si>
  <si>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</si>
  <si>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</si>
  <si>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</si>
  <si>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</si>
  <si>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</si>
  <si>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</si>
  <si>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</si>
  <si>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</si>
  <si>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</si>
  <si>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</si>
  <si>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</si>
  <si>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</si>
  <si>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</si>
  <si>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</si>
  <si>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</si>
  <si>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</si>
  <si>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</si>
  <si>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</si>
  <si>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</si>
  <si>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</si>
  <si>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</si>
  <si>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</si>
  <si>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</si>
  <si>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</si>
  <si>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</si>
  <si>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</si>
  <si>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</si>
  <si>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</si>
  <si>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</si>
  <si>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</si>
  <si>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</si>
  <si>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</si>
  <si>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</si>
  <si>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</si>
  <si>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</si>
  <si>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</si>
  <si>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</si>
  <si>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</si>
  <si>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</si>
  <si>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</si>
  <si>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</si>
  <si>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</si>
  <si>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</si>
  <si>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</si>
  <si>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</si>
  <si>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</si>
  <si>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</si>
  <si>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</si>
  <si>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</si>
  <si>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</si>
  <si>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</si>
  <si>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</si>
  <si>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</si>
  <si>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</si>
  <si>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</si>
  <si>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</si>
  <si>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</si>
  <si>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</si>
  <si>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</si>
  <si>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</si>
  <si>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</si>
  <si>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</si>
  <si>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</si>
  <si>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</si>
  <si>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</si>
  <si>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</si>
  <si>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</si>
  <si>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</si>
  <si>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</si>
  <si>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</si>
  <si>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</si>
  <si>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</si>
  <si>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</si>
  <si>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</si>
  <si>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</si>
  <si>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</si>
  <si>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</si>
  <si>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</si>
  <si>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</si>
  <si>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</si>
  <si>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</si>
  <si>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</si>
  <si>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</si>
  <si>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</si>
  <si>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</si>
  <si>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</si>
  <si>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</si>
  <si>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</si>
  <si>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</si>
  <si>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</si>
  <si>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</si>
  <si>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</si>
  <si>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</si>
  <si>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</si>
  <si>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</si>
  <si>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</si>
  <si>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</si>
  <si>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</si>
  <si>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</si>
  <si>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</si>
  <si>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</si>
  <si>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</si>
  <si>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</si>
  <si>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</si>
  <si>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</si>
  <si>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</si>
  <si>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</si>
  <si>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</si>
  <si>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</si>
  <si>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</si>
  <si>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</si>
  <si>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</si>
  <si>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</si>
  <si>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</si>
  <si>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</si>
  <si>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</si>
  <si>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</si>
  <si>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</si>
  <si>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</si>
  <si>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</si>
  <si>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</si>
  <si>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</si>
  <si>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</si>
  <si>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</si>
  <si>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</si>
  <si>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</si>
  <si>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</si>
  <si>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</si>
  <si>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</si>
  <si>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</si>
  <si>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</si>
  <si>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</si>
  <si>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</si>
  <si>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</si>
  <si>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</si>
  <si>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</si>
  <si>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</si>
  <si>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</si>
  <si>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</si>
  <si>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</si>
  <si>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</si>
  <si>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</si>
  <si>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</si>
  <si>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</si>
  <si>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</si>
  <si>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</si>
  <si>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</si>
  <si>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</si>
  <si>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</si>
  <si>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</si>
  <si>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</si>
  <si>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</si>
  <si>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</si>
  <si>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</si>
  <si>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</si>
  <si>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</si>
  <si>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</si>
  <si>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</si>
  <si>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</si>
  <si>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</si>
  <si>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</si>
  <si>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</si>
  <si>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</si>
  <si>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</si>
  <si>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</si>
  <si>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</si>
  <si>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</si>
  <si>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</si>
  <si>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</si>
  <si>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</si>
  <si>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</si>
  <si>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</si>
  <si>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</si>
  <si>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</si>
  <si>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</si>
  <si>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</si>
  <si>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</si>
  <si>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</si>
  <si>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</si>
  <si>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</si>
  <si>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</si>
  <si>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</si>
  <si>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</si>
  <si>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</si>
  <si>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</si>
  <si>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</si>
  <si>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</si>
  <si>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</si>
  <si>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</si>
  <si>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</si>
  <si>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</si>
  <si>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</si>
  <si>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</si>
  <si>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</si>
  <si>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</si>
  <si>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</si>
  <si>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</si>
  <si>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</si>
  <si>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</si>
  <si>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</si>
  <si>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</si>
  <si>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</si>
  <si>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</si>
  <si>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</si>
  <si>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</si>
  <si>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</si>
  <si>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</si>
  <si>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</si>
  <si>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</si>
  <si>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</si>
  <si>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</si>
  <si>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</si>
  <si>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</si>
  <si>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</si>
  <si>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</si>
  <si>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</si>
  <si>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</si>
  <si>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</si>
  <si>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</si>
  <si>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</si>
  <si>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</si>
  <si>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</si>
  <si>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</si>
  <si>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</si>
  <si>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</si>
  <si>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</si>
  <si>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</si>
  <si>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</si>
  <si>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</si>
  <si>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</si>
  <si>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</si>
  <si>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</si>
  <si>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</si>
  <si>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</si>
  <si>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</si>
  <si>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</si>
  <si>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</si>
  <si>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</si>
  <si>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</si>
  <si>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</si>
  <si>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</si>
  <si>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</si>
  <si>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</si>
  <si>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</si>
  <si>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</si>
  <si>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</si>
  <si>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</si>
  <si>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</si>
  <si>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</si>
  <si>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</si>
  <si>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</si>
  <si>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</si>
  <si>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</si>
  <si>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</si>
  <si>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</si>
  <si>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</si>
  <si>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</si>
  <si>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</si>
  <si>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</si>
  <si>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</si>
  <si>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</si>
  <si>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</si>
  <si>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</si>
  <si>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</si>
  <si>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</si>
  <si>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</si>
  <si>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</si>
  <si>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</si>
  <si>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</si>
  <si>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</si>
  <si>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</si>
  <si>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</si>
  <si>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</si>
  <si>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</si>
  <si>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</si>
  <si>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</si>
  <si>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</si>
  <si>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</si>
  <si>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</si>
  <si>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</si>
  <si>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</si>
  <si>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</si>
  <si>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</si>
  <si>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</si>
  <si>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</si>
  <si>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</si>
  <si>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</si>
  <si>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</si>
  <si>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</si>
  <si>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</si>
  <si>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</si>
  <si>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</si>
  <si>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</si>
  <si>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</si>
  <si>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</si>
  <si>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</si>
  <si>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</si>
  <si>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</si>
  <si>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</si>
  <si>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</si>
  <si>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</si>
  <si>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</si>
  <si>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</si>
  <si>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</si>
  <si>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</si>
  <si>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</si>
  <si>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</si>
  <si>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</si>
  <si>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</si>
  <si>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</si>
  <si>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</si>
  <si>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</si>
  <si>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</si>
  <si>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</si>
  <si>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</si>
  <si>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</si>
  <si>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</si>
  <si>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</si>
  <si>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</si>
  <si>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</si>
  <si>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</si>
  <si>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</si>
  <si>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</si>
  <si>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</si>
  <si>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</si>
  <si>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</si>
  <si>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</si>
  <si>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</si>
  <si>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</si>
  <si>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</si>
  <si>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</si>
  <si>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</si>
  <si>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</si>
  <si>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</si>
  <si>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</si>
  <si>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</si>
  <si>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</si>
  <si>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</si>
  <si>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</si>
  <si>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</si>
  <si>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</si>
  <si>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</si>
  <si>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</si>
  <si>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</si>
  <si>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</si>
  <si>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</si>
  <si>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</si>
  <si>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</si>
  <si>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</si>
  <si>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</si>
  <si>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</si>
  <si>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</si>
  <si>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</si>
  <si>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</si>
  <si>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</si>
  <si>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</si>
  <si>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</si>
  <si>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</si>
  <si>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</si>
  <si>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</si>
  <si>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</si>
  <si>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</si>
  <si>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</si>
  <si>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</si>
  <si>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</si>
  <si>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</si>
  <si>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</si>
  <si>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</si>
  <si>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</si>
  <si>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</si>
  <si>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</si>
  <si>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</si>
  <si>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</si>
  <si>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</si>
  <si>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</si>
  <si>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</si>
  <si>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</si>
  <si>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</si>
  <si>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</si>
  <si>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</si>
  <si>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</si>
  <si>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</si>
  <si>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</si>
  <si>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</si>
  <si>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</si>
  <si>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</si>
  <si>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</si>
  <si>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</si>
  <si>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</si>
  <si>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</si>
  <si>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</si>
  <si>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</si>
  <si>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</si>
  <si>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</si>
  <si>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</si>
  <si>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</si>
  <si>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</si>
  <si>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</si>
  <si>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</si>
  <si>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</si>
  <si>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</si>
  <si>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</si>
  <si>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</si>
  <si>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</si>
  <si>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</si>
  <si>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</si>
  <si>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</si>
  <si>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</si>
  <si>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</si>
  <si>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</si>
  <si>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</si>
  <si>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</si>
  <si>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</si>
  <si>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</si>
  <si>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</si>
  <si>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</si>
  <si>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</si>
  <si>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</si>
  <si>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</si>
  <si>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</si>
  <si>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</si>
  <si>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</si>
  <si>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</si>
  <si>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</si>
  <si>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</si>
  <si>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</si>
  <si>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</si>
  <si>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</si>
  <si>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</si>
  <si>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</si>
  <si>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</si>
  <si>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</si>
  <si>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</si>
  <si>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</si>
  <si>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</si>
  <si>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</si>
  <si>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</si>
  <si>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</si>
  <si>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</si>
  <si>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</si>
  <si>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</si>
  <si>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</si>
  <si>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</si>
  <si>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</si>
  <si>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</si>
  <si>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</si>
  <si>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</si>
  <si>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</si>
  <si>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</si>
  <si>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</si>
  <si>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</si>
  <si>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</si>
  <si>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</si>
  <si>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</si>
  <si>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</si>
  <si>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</si>
  <si>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</si>
  <si>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</si>
  <si>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</si>
  <si>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</si>
  <si>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</si>
  <si>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</si>
  <si>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</si>
  <si>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</si>
  <si>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</si>
  <si>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</si>
  <si>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</si>
  <si>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</si>
  <si>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</si>
  <si>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</si>
  <si>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</si>
  <si>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</si>
  <si>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</si>
  <si>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</si>
  <si>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</si>
  <si>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</si>
  <si>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</si>
  <si>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</si>
  <si>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</si>
  <si>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</si>
  <si>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</si>
  <si>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</si>
  <si>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</si>
  <si>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</si>
  <si>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</si>
  <si>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</si>
  <si>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</si>
  <si>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</si>
  <si>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</si>
  <si>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</si>
  <si>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</si>
  <si>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</si>
  <si>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</si>
  <si>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</si>
  <si>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</si>
  <si>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</si>
  <si>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</si>
  <si>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</si>
  <si>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</si>
  <si>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</si>
  <si>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</si>
  <si>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</si>
  <si>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</si>
  <si>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</si>
  <si>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</si>
  <si>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</si>
  <si>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</si>
  <si>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</si>
  <si>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</si>
  <si>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</si>
  <si>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</si>
  <si>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</si>
  <si>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</si>
  <si>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</si>
  <si>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</si>
  <si>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</si>
  <si>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</si>
  <si>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</si>
  <si>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</si>
  <si>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</si>
  <si>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</si>
  <si>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</si>
  <si>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</si>
  <si>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</si>
  <si>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</si>
  <si>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</si>
  <si>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</si>
  <si>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</si>
  <si>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</si>
  <si>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</si>
  <si>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</si>
  <si>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</si>
  <si>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</si>
  <si>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</si>
  <si>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</si>
  <si>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</si>
  <si>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</si>
  <si>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</si>
  <si>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</si>
  <si>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</si>
  <si>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</si>
  <si>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</si>
  <si>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</si>
  <si>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</si>
  <si>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</si>
  <si>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</si>
  <si>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</si>
  <si>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</si>
  <si>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</si>
  <si>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</si>
  <si>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</si>
  <si>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</si>
  <si>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</si>
  <si>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</si>
  <si>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</si>
  <si>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</si>
  <si>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</si>
  <si>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</si>
  <si>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</si>
  <si>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</si>
  <si>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</si>
  <si>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</si>
  <si>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</si>
  <si>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</si>
  <si>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</si>
  <si>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</si>
  <si>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</si>
  <si>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</si>
  <si>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</si>
  <si>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</si>
  <si>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</si>
  <si>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</si>
  <si>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</si>
  <si>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</si>
  <si>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</si>
  <si>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</si>
  <si>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</si>
  <si>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</si>
  <si>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</si>
  <si>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</si>
  <si>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</si>
  <si>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</si>
  <si>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</si>
  <si>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</si>
  <si>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</si>
  <si>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</si>
  <si>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</si>
  <si>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</si>
  <si>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</si>
  <si>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</si>
  <si>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</si>
  <si>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</si>
  <si>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</si>
  <si>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</si>
  <si>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</si>
  <si>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</si>
  <si>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</si>
  <si>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</si>
  <si>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</si>
  <si>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</si>
  <si>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</si>
  <si>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</si>
  <si>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</si>
  <si>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</si>
  <si>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</si>
  <si>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</si>
  <si>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</si>
  <si>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</si>
  <si>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</si>
  <si>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</si>
  <si>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</si>
  <si>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</si>
  <si>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</si>
  <si>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</si>
  <si>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</si>
  <si>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</si>
  <si>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</si>
  <si>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</si>
  <si>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</si>
  <si>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</si>
  <si>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</si>
  <si>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</si>
  <si>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</si>
  <si>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</si>
  <si>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</si>
  <si>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</si>
  <si>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</si>
  <si>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</si>
  <si>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</si>
  <si>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</si>
  <si>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</si>
  <si>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</si>
  <si>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</si>
  <si>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</si>
  <si>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</si>
  <si>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</si>
  <si>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</si>
  <si>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</si>
  <si>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</si>
  <si>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</si>
  <si>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</si>
  <si>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</si>
  <si>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</si>
  <si>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</si>
  <si>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</si>
  <si>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</si>
  <si>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</si>
  <si>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</si>
  <si>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</si>
  <si>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</si>
  <si>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</si>
  <si>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</si>
  <si>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</si>
  <si>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</si>
  <si>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</si>
  <si>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</si>
  <si>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</si>
  <si>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</si>
  <si>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</si>
  <si>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</si>
  <si>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</si>
  <si>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</si>
  <si>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</si>
  <si>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</si>
  <si>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</si>
  <si>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</si>
  <si>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</si>
  <si>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</si>
  <si>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</si>
  <si>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</si>
  <si>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</si>
  <si>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</si>
  <si>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</si>
  <si>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</si>
  <si>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</si>
  <si>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</si>
  <si>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</si>
  <si>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</si>
  <si>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</si>
  <si>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</si>
  <si>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</si>
  <si>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</si>
  <si>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</si>
  <si>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</si>
  <si>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</si>
  <si>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</si>
  <si>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</si>
  <si>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</si>
  <si>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</si>
  <si>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</si>
  <si>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</si>
  <si>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</si>
  <si>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</si>
  <si>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</si>
  <si>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</si>
  <si>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</si>
  <si>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</si>
  <si>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</si>
  <si>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</si>
  <si>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</si>
  <si>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</si>
  <si>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</si>
  <si>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</si>
  <si>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</si>
  <si>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</si>
  <si>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</si>
  <si>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</si>
  <si>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</si>
  <si>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</si>
  <si>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</si>
  <si>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</si>
  <si>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</si>
  <si>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</si>
  <si>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</si>
  <si>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</si>
  <si>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</si>
  <si>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</si>
  <si>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</si>
  <si>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</si>
  <si>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</si>
  <si>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</si>
  <si>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</si>
  <si>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</si>
  <si>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</si>
  <si>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</si>
  <si>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</si>
  <si>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</si>
  <si>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</si>
  <si>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</si>
  <si>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</si>
  <si>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</si>
  <si>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</si>
  <si>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</si>
  <si>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</si>
  <si>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</si>
  <si>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</si>
  <si>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</si>
  <si>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</si>
  <si>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</si>
  <si>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</si>
  <si>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</si>
  <si>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</si>
  <si>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</si>
  <si>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</si>
  <si>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</si>
  <si>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</si>
  <si>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</si>
  <si>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</si>
  <si>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</si>
  <si>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</si>
  <si>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</si>
  <si>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</si>
  <si>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</si>
  <si>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</si>
  <si>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</si>
  <si>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</si>
  <si>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</si>
  <si>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</si>
  <si>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</si>
  <si>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</si>
  <si>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</si>
  <si>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</si>
  <si>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</si>
  <si>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</si>
  <si>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</si>
  <si>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</si>
  <si>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</si>
  <si>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</si>
  <si>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</si>
  <si>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</si>
  <si>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</si>
  <si>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</si>
  <si>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</si>
  <si>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</si>
  <si>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</si>
  <si>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</si>
  <si>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</si>
  <si>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</si>
  <si>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</si>
  <si>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</si>
  <si>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</si>
  <si>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</si>
  <si>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</si>
  <si>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</si>
  <si>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</si>
  <si>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</si>
  <si>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</si>
  <si>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</si>
  <si>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</si>
  <si>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</si>
  <si>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</si>
  <si>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</si>
  <si>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</si>
  <si>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</si>
  <si>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</si>
  <si>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</si>
  <si>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</si>
  <si>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</si>
  <si>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</si>
  <si>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</si>
  <si>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</si>
  <si>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</si>
  <si>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</si>
  <si>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</si>
  <si>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</si>
  <si>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</si>
  <si>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</si>
  <si>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</si>
  <si>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</si>
  <si>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</si>
  <si>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</si>
  <si>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</si>
  <si>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</si>
  <si>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</si>
  <si>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</si>
  <si>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</si>
  <si>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</si>
  <si>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</si>
  <si>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</si>
  <si>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</si>
  <si>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</si>
  <si>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</si>
  <si>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</si>
  <si>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</si>
  <si>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</si>
  <si>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</si>
  <si>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</si>
  <si>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</si>
  <si>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</si>
  <si>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</si>
  <si>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</si>
  <si>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</si>
  <si>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</si>
  <si>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</si>
  <si>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</si>
  <si>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</si>
  <si>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</si>
  <si>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</si>
  <si>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</si>
  <si>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</si>
  <si>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</si>
  <si>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</si>
  <si>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</si>
  <si>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</si>
  <si>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</si>
  <si>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</si>
  <si>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</si>
  <si>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</si>
  <si>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</si>
  <si>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</si>
  <si>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</si>
  <si>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</si>
  <si>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</si>
  <si>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</si>
  <si>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</si>
  <si>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</si>
  <si>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</si>
  <si>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</si>
  <si>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</si>
  <si>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</si>
  <si>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</si>
  <si>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</si>
  <si>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</si>
  <si>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</si>
  <si>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</si>
  <si>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</si>
  <si>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</si>
  <si>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</si>
  <si>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</si>
  <si>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</si>
  <si>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</si>
  <si>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</si>
  <si>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</si>
  <si>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</si>
  <si>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</si>
  <si>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</si>
  <si>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</si>
  <si>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</si>
  <si>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</si>
  <si>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</si>
  <si>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</si>
  <si>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</si>
  <si>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</si>
  <si>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</si>
  <si>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</si>
  <si>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</si>
  <si>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</si>
  <si>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</si>
  <si>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</si>
  <si>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</si>
  <si>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</si>
  <si>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</si>
  <si>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</si>
  <si>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</si>
  <si>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</si>
  <si>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</si>
  <si>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</si>
  <si>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</si>
  <si>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</si>
  <si>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</si>
  <si>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</si>
  <si>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</si>
  <si>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</si>
  <si>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</si>
  <si>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</si>
  <si>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</si>
  <si>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</si>
  <si>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</si>
  <si>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</si>
  <si>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</si>
  <si>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</si>
  <si>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</si>
  <si>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</si>
  <si>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</si>
  <si>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</si>
  <si>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</si>
  <si>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</si>
  <si>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</si>
  <si>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</si>
  <si>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</si>
  <si>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</si>
  <si>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</si>
  <si>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</si>
  <si>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</si>
  <si>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</si>
  <si>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</si>
  <si>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</si>
  <si>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</si>
  <si>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</si>
  <si>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</si>
  <si>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</si>
  <si>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</si>
  <si>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</si>
  <si>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</si>
  <si>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</si>
  <si>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</si>
  <si>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</si>
  <si>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</si>
  <si>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</si>
  <si>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</si>
  <si>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</si>
  <si>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</si>
  <si>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</si>
  <si>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</si>
  <si>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</si>
  <si>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</si>
  <si>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</si>
  <si>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</si>
  <si>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</si>
  <si>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</si>
  <si>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</si>
  <si>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</si>
  <si>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</si>
  <si>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</si>
  <si>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</si>
  <si>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</si>
  <si>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</si>
  <si>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</si>
  <si>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</si>
  <si>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</si>
  <si>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</si>
  <si>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</si>
  <si>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</si>
  <si>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</si>
  <si>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</si>
  <si>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</si>
  <si>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</si>
  <si>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</si>
  <si>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</si>
  <si>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</si>
  <si>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</si>
  <si>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</si>
  <si>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</si>
  <si>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</si>
  <si>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</si>
  <si>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</si>
  <si>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</si>
  <si>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</si>
  <si>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</si>
  <si>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</si>
  <si>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</si>
  <si>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</si>
  <si>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</si>
  <si>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</si>
  <si>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</si>
  <si>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</si>
  <si>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</si>
  <si>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</si>
  <si>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</si>
  <si>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</si>
  <si>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</si>
  <si>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</si>
  <si>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</si>
  <si>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</si>
  <si>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</si>
  <si>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</si>
  <si>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</si>
  <si>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</si>
  <si>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</si>
  <si>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</si>
  <si>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</si>
  <si>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</si>
  <si>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</si>
  <si>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</si>
  <si>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</si>
  <si>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</si>
  <si>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</si>
  <si>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</si>
  <si>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</si>
  <si>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</si>
  <si>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</si>
  <si>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</si>
  <si>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</si>
  <si>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</si>
  <si>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</si>
  <si>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</si>
  <si>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</si>
  <si>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</si>
  <si>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</si>
  <si>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</si>
  <si>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</si>
  <si>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</si>
  <si>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</si>
  <si>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</si>
  <si>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</si>
  <si>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</si>
  <si>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</si>
  <si>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</si>
  <si>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</si>
  <si>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</si>
  <si>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</si>
  <si>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</si>
  <si>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</si>
  <si>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</si>
  <si>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</si>
  <si>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</si>
  <si>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</si>
  <si>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</si>
  <si>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</si>
  <si>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</si>
  <si>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</si>
  <si>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</si>
  <si>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</si>
  <si>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</si>
  <si>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</si>
  <si>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</si>
  <si>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</si>
  <si>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</si>
  <si>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</si>
  <si>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</si>
  <si>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</si>
  <si>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</si>
  <si>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</si>
  <si>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</si>
  <si>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</si>
  <si>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</si>
  <si>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</si>
  <si>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</si>
  <si>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</si>
  <si>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</si>
  <si>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</si>
  <si>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</si>
  <si>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</si>
  <si>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</si>
  <si>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</si>
  <si>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</si>
  <si>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</si>
  <si>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</si>
  <si>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</si>
  <si>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</si>
  <si>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</si>
  <si>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</si>
  <si>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</si>
  <si>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</si>
  <si>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</si>
  <si>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</si>
  <si>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</si>
  <si>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</si>
  <si>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</si>
  <si>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</si>
  <si>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</si>
  <si>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</si>
  <si>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</si>
  <si>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</si>
  <si>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</si>
  <si>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</si>
  <si>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</si>
  <si>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</si>
  <si>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</si>
  <si>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</si>
  <si>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</si>
  <si>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</si>
  <si>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</si>
  <si>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</si>
  <si>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</si>
  <si>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</si>
  <si>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</si>
  <si>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</si>
  <si>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</si>
  <si>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</si>
  <si>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</si>
  <si>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</si>
  <si>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</si>
  <si>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</si>
  <si>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</si>
  <si>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</si>
  <si>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</si>
  <si>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</si>
  <si>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</si>
  <si>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</si>
  <si>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</si>
  <si>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</si>
  <si>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</si>
  <si>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</si>
  <si>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</si>
  <si>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</si>
  <si>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</si>
  <si>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</si>
  <si>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</si>
  <si>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</si>
  <si>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</si>
  <si>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</si>
  <si>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</si>
  <si>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</si>
  <si>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</si>
  <si>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</si>
  <si>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</si>
  <si>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</si>
  <si>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</si>
  <si>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</si>
  <si>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</si>
  <si>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</si>
  <si>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</si>
  <si>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</si>
  <si>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</si>
  <si>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</si>
  <si>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</si>
  <si>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</si>
  <si>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</si>
  <si>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</si>
  <si>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</si>
  <si>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</si>
  <si>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</si>
  <si>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</si>
  <si>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</si>
  <si>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</si>
  <si>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</si>
  <si>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</si>
  <si>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</si>
  <si>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</si>
  <si>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</si>
  <si>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</si>
  <si>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</si>
  <si>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</si>
  <si>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</si>
  <si>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</si>
  <si>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</si>
  <si>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</si>
  <si>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</si>
  <si>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</si>
  <si>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</si>
  <si>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</si>
  <si>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</si>
  <si>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</si>
  <si>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</si>
  <si>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</si>
  <si>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</si>
  <si>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</si>
  <si>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</si>
  <si>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</si>
  <si>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</si>
  <si>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</si>
  <si>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</si>
  <si>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</si>
  <si>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</si>
  <si>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</si>
  <si>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</si>
  <si>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</si>
  <si>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</si>
  <si>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</si>
  <si>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</si>
  <si>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</si>
  <si>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</si>
  <si>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</si>
  <si>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</si>
  <si>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</si>
  <si>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</si>
  <si>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</si>
  <si>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</si>
  <si>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</si>
  <si>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</si>
  <si>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</si>
  <si>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</si>
  <si>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</si>
  <si>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</si>
  <si>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</si>
  <si>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</si>
  <si>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</si>
  <si>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</si>
  <si>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</si>
  <si>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</si>
  <si>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</si>
  <si>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</si>
  <si>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</si>
  <si>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</si>
  <si>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</si>
  <si>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</si>
  <si>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</si>
  <si>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</si>
  <si>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</si>
  <si>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</si>
  <si>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</si>
  <si>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</si>
  <si>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</si>
  <si>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</si>
  <si>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</si>
  <si>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</si>
  <si>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</si>
  <si>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</si>
  <si>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</si>
  <si>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</si>
  <si>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</si>
  <si>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</si>
  <si>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</si>
  <si>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</si>
  <si>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</si>
  <si>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</si>
  <si>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</si>
  <si>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</si>
  <si>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</si>
  <si>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</si>
  <si>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</si>
  <si>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</si>
  <si>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</si>
  <si>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</si>
  <si>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</si>
  <si>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</si>
  <si>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</si>
  <si>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</si>
  <si>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</si>
  <si>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</si>
  <si>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</si>
  <si>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</si>
  <si>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</si>
  <si>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</si>
  <si>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</si>
  <si>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</si>
  <si>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</si>
  <si>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</si>
  <si>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</si>
  <si>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</si>
  <si>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</si>
  <si>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</si>
  <si>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</si>
  <si>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</si>
  <si>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</si>
  <si>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</si>
  <si>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</si>
  <si>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</si>
  <si>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</si>
  <si>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</si>
  <si>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</si>
  <si>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</si>
  <si>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</si>
  <si>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</si>
  <si>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</si>
  <si>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</si>
  <si>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</si>
  <si>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</si>
  <si>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</si>
  <si>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</si>
  <si>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</si>
  <si>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</si>
  <si>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</si>
  <si>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</si>
  <si>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</si>
  <si>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</si>
  <si>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</si>
  <si>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</si>
  <si>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</si>
  <si>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</si>
  <si>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</si>
  <si>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</si>
  <si>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</si>
  <si>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</si>
  <si>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</si>
  <si>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</si>
  <si>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</si>
  <si>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</si>
  <si>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</si>
  <si>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</si>
  <si>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</si>
  <si>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</si>
  <si>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</si>
  <si>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</si>
  <si>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</si>
  <si>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</si>
  <si>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</si>
  <si>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</si>
  <si>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</si>
  <si>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</si>
  <si>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</si>
  <si>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</si>
  <si>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</si>
  <si>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</si>
  <si>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</si>
  <si>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</si>
  <si>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</si>
  <si>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</si>
  <si>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</si>
  <si>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</si>
  <si>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</si>
  <si>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</si>
  <si>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</si>
  <si>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</si>
  <si>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</si>
  <si>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</si>
  <si>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</si>
  <si>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</si>
  <si>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</si>
  <si>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</si>
  <si>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</si>
  <si>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</si>
  <si>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</si>
  <si>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</si>
  <si>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</si>
  <si>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</si>
  <si>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</si>
  <si>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</si>
  <si>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</si>
  <si>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</si>
  <si>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</si>
  <si>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</si>
  <si>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</si>
  <si>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</si>
  <si>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</si>
  <si>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</si>
  <si>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</si>
  <si>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</si>
  <si>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</si>
  <si>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</si>
  <si>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</si>
  <si>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</si>
  <si>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</si>
  <si>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</si>
  <si>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</si>
  <si>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</si>
  <si>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</si>
  <si>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</si>
  <si>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</si>
  <si>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</si>
  <si>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</si>
  <si>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</si>
  <si>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</si>
  <si>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</si>
  <si>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</si>
  <si>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</si>
  <si>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</si>
  <si>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</si>
  <si>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</si>
  <si>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</si>
  <si>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</si>
  <si>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</si>
  <si>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</si>
  <si>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</si>
  <si>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</si>
  <si>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</si>
  <si>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</si>
  <si>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</si>
  <si>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</si>
  <si>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</si>
  <si>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</si>
  <si>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</si>
  <si>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</si>
  <si>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</si>
  <si>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</si>
  <si>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</si>
  <si>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</si>
  <si>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</si>
  <si>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</si>
  <si>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</si>
  <si>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</si>
  <si>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</si>
  <si>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</si>
  <si>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</si>
  <si>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</si>
  <si>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</si>
  <si>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</si>
  <si>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</si>
  <si>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</si>
  <si>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</si>
  <si>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</si>
  <si>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</si>
  <si>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</si>
  <si>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</si>
  <si>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</si>
  <si>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</si>
  <si>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</si>
  <si>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</si>
  <si>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</si>
  <si>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</si>
  <si>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</si>
  <si>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</si>
  <si>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</si>
  <si>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</si>
  <si>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</si>
  <si>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</si>
  <si>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</si>
  <si>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</si>
  <si>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</si>
  <si>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</si>
  <si>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</si>
  <si>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</si>
  <si>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</si>
  <si>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</si>
  <si>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</si>
  <si>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</si>
  <si>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</si>
  <si>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</si>
  <si>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</si>
  <si>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</si>
  <si>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</si>
  <si>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</si>
  <si>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</si>
  <si>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</si>
  <si>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</si>
  <si>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</si>
  <si>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</si>
  <si>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</si>
  <si>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</si>
  <si>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</si>
  <si>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</si>
  <si>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</si>
  <si>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</si>
  <si>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</si>
  <si>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</si>
  <si>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</si>
  <si>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</si>
  <si>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</si>
  <si>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</si>
  <si>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</si>
  <si>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</si>
  <si>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</si>
  <si>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</si>
  <si>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</si>
  <si>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</si>
  <si>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</si>
  <si>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</si>
  <si>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</si>
  <si>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</si>
  <si>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</si>
  <si>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</si>
  <si>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</si>
  <si>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</si>
  <si>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</si>
  <si>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</si>
  <si>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</si>
  <si>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</si>
  <si>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</si>
  <si>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</si>
  <si>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</si>
  <si>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</si>
  <si>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</si>
  <si>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</si>
  <si>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</si>
  <si>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</si>
  <si>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</si>
  <si>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</si>
  <si>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</si>
  <si>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</si>
  <si>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</si>
  <si>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</si>
  <si>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</si>
  <si>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</si>
  <si>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</si>
  <si>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</si>
  <si>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</si>
  <si>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</si>
  <si>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</si>
  <si>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</si>
  <si>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</si>
  <si>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</si>
  <si>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</si>
  <si>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</si>
  <si>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</si>
  <si>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</si>
  <si>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</si>
  <si>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</si>
  <si>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</si>
  <si>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</si>
  <si>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</si>
  <si>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</si>
  <si>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</si>
  <si>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</si>
  <si>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</si>
  <si>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</si>
  <si>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</si>
  <si>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</si>
  <si>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</si>
  <si>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</si>
  <si>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</si>
  <si>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</si>
  <si>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</si>
  <si>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</si>
  <si>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</si>
  <si>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</si>
  <si>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</si>
  <si>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</si>
  <si>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</si>
  <si>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</si>
  <si>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</si>
  <si>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</si>
  <si>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</si>
  <si>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</si>
  <si>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</si>
  <si>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</si>
  <si>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</si>
  <si>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</si>
  <si>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</si>
  <si>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</si>
  <si>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</si>
  <si>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</si>
  <si>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</si>
  <si>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</si>
  <si>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</si>
  <si>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</si>
  <si>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</si>
  <si>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</si>
  <si>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</si>
  <si>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</si>
  <si>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</si>
  <si>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</si>
  <si>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</si>
  <si>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</si>
  <si>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</si>
  <si>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</si>
  <si>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</si>
  <si>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</si>
  <si>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</si>
  <si>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</si>
  <si>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</si>
  <si>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</si>
  <si>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</si>
  <si>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</si>
  <si>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</si>
  <si>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</si>
  <si>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</si>
  <si>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</si>
  <si>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</si>
  <si>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</si>
  <si>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</si>
  <si>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</si>
  <si>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</si>
  <si>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</si>
  <si>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</si>
  <si>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</si>
  <si>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</si>
  <si>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</si>
  <si>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</si>
  <si>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</si>
  <si>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</si>
  <si>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</si>
  <si>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</si>
  <si>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</si>
  <si>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</si>
  <si>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</si>
  <si>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</si>
  <si>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</si>
  <si>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</si>
  <si>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</si>
  <si>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</si>
  <si>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</si>
  <si>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</si>
  <si>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</si>
  <si>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</si>
  <si>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</si>
  <si>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</si>
  <si>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</si>
  <si>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</si>
  <si>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</si>
  <si>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</si>
  <si>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</si>
  <si>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</si>
  <si>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</si>
  <si>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</si>
  <si>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</si>
  <si>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</si>
  <si>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</si>
  <si>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</si>
  <si>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</si>
  <si>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</si>
  <si>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</si>
  <si>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</si>
  <si>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</si>
  <si>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</si>
  <si>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</si>
  <si>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</si>
  <si>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</si>
  <si>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</si>
  <si>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</si>
  <si>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</si>
  <si>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</si>
  <si>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</si>
  <si>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</si>
  <si>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</si>
  <si>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</si>
  <si>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</si>
  <si>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</si>
  <si>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</si>
  <si>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</si>
  <si>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</si>
  <si>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</si>
  <si>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</si>
  <si>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</si>
  <si>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</si>
  <si>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</si>
  <si>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</si>
  <si>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</si>
  <si>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</si>
  <si>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</si>
  <si>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</si>
  <si>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</si>
  <si>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</si>
  <si>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</si>
  <si>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</si>
  <si>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</si>
  <si>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</si>
  <si>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</si>
  <si>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</si>
  <si>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</si>
  <si>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</si>
  <si>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</si>
  <si>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</si>
  <si>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</si>
  <si>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</si>
  <si>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</si>
  <si>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</si>
  <si>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</si>
  <si>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</si>
  <si>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</si>
  <si>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</si>
  <si>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</si>
  <si>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</si>
  <si>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</si>
  <si>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</si>
  <si>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</si>
  <si>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</si>
  <si>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</si>
  <si>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</si>
  <si>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</si>
  <si>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</si>
  <si>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</si>
  <si>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</si>
  <si>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</si>
  <si>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</si>
  <si>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</si>
  <si>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</si>
  <si>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</si>
  <si>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</si>
  <si>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</si>
  <si>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</si>
  <si>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</si>
  <si>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</si>
  <si>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</si>
  <si>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</si>
  <si>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</si>
  <si>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</si>
  <si>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</si>
  <si>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</si>
  <si>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</si>
  <si>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</si>
  <si>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</si>
  <si>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</si>
  <si>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</si>
  <si>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</si>
  <si>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</si>
  <si>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</si>
  <si>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</si>
  <si>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</si>
  <si>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</si>
  <si>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</si>
  <si>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</si>
  <si>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</si>
  <si>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</si>
  <si>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</si>
  <si>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</si>
  <si>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</si>
  <si>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</si>
  <si>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</si>
  <si>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</si>
  <si>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</si>
  <si>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</si>
  <si>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</si>
  <si>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</si>
  <si>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</si>
  <si>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</si>
  <si>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</si>
  <si>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</si>
  <si>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</si>
  <si>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</si>
  <si>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</si>
  <si>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</si>
  <si>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</si>
  <si>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</si>
  <si>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</si>
  <si>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</si>
  <si>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</si>
  <si>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</si>
  <si>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</si>
  <si>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</si>
  <si>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</si>
  <si>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</si>
  <si>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</si>
  <si>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</si>
  <si>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</si>
  <si>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</si>
  <si>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</si>
  <si>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</si>
  <si>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</si>
  <si>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</si>
  <si>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</si>
  <si>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</si>
  <si>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</si>
  <si>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</si>
  <si>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</si>
  <si>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</si>
  <si>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</si>
  <si>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</si>
  <si>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</si>
  <si>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</si>
  <si>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</si>
  <si>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</si>
  <si>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</si>
  <si>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</si>
  <si>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</si>
  <si>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</si>
  <si>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</si>
  <si>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</si>
  <si>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</si>
  <si>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</si>
  <si>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</si>
  <si>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</si>
  <si>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</si>
  <si>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</si>
  <si>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</si>
  <si>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</si>
  <si>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</si>
  <si>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</si>
  <si>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</si>
  <si>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</si>
  <si>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</si>
  <si>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</si>
  <si>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</si>
  <si>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</si>
  <si>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</si>
  <si>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</si>
  <si>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</si>
  <si>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</si>
  <si>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</si>
  <si>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</si>
  <si>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</si>
  <si>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</si>
  <si>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</si>
  <si>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</si>
  <si>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</si>
  <si>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</si>
  <si>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</si>
  <si>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</si>
  <si>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</si>
  <si>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</si>
  <si>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</si>
  <si>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</si>
  <si>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</si>
  <si>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</si>
  <si>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</si>
  <si>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</si>
  <si>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</si>
  <si>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</si>
  <si>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</si>
  <si>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</si>
  <si>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</si>
  <si>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</si>
  <si>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</si>
  <si>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</si>
  <si>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</si>
  <si>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</si>
  <si>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</si>
  <si>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</si>
  <si>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</si>
  <si>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</si>
  <si>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</si>
  <si>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</si>
  <si>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</si>
  <si>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</si>
  <si>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</si>
  <si>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</si>
  <si>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</si>
  <si>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</si>
  <si>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</si>
  <si>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</si>
  <si>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</si>
  <si>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</si>
  <si>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</si>
  <si>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</si>
  <si>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</si>
  <si>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</si>
  <si>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</si>
  <si>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</si>
  <si>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</si>
  <si>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</si>
  <si>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</si>
  <si>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</si>
  <si>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</si>
  <si>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</si>
  <si>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</si>
  <si>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</si>
  <si>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</si>
  <si>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</si>
  <si>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</si>
  <si>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</si>
  <si>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</si>
  <si>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</si>
  <si>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</si>
  <si>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</si>
  <si>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</si>
  <si>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</si>
  <si>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</si>
  <si>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</si>
  <si>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</si>
  <si>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</si>
  <si>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</si>
  <si>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</si>
  <si>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</si>
  <si>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</si>
  <si>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</si>
  <si>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</si>
  <si>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</si>
  <si>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</si>
  <si>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</si>
  <si>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</si>
  <si>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</si>
  <si>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</si>
  <si>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</si>
  <si>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</si>
  <si>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</si>
  <si>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</si>
  <si>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</si>
  <si>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</si>
  <si>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</si>
  <si>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</si>
  <si>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</si>
  <si>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</si>
  <si>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</si>
  <si>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</si>
  <si>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</si>
  <si>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</si>
  <si>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</si>
  <si>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</si>
  <si>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</si>
  <si>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</si>
  <si>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</si>
  <si>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</si>
  <si>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</si>
  <si>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</si>
  <si>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</si>
  <si>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</si>
  <si>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</si>
  <si>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</si>
  <si>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</si>
  <si>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</si>
  <si>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</si>
  <si>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</si>
  <si>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</si>
  <si>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</si>
  <si>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</si>
  <si>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</si>
  <si>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</si>
  <si>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</si>
  <si>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</si>
  <si>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</si>
  <si>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</si>
  <si>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</si>
  <si>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</si>
  <si>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</si>
  <si>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</si>
  <si>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</si>
  <si>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</si>
  <si>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</si>
  <si>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</si>
  <si>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</si>
  <si>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</si>
  <si>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</si>
  <si>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</si>
  <si>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</si>
  <si>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</si>
  <si>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</si>
  <si>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</si>
  <si>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</si>
  <si>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</si>
  <si>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</si>
  <si>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</si>
  <si>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</si>
  <si>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</si>
  <si>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</si>
  <si>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</si>
  <si>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</si>
  <si>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</si>
  <si>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</si>
  <si>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</si>
  <si>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</si>
  <si>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</si>
  <si>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</si>
  <si>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</si>
  <si>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</si>
  <si>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</si>
  <si>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</si>
  <si>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</si>
  <si>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</si>
  <si>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</si>
  <si>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</si>
  <si>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</si>
  <si>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</si>
  <si>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</si>
  <si>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</si>
  <si>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</si>
  <si>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</si>
  <si>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</si>
  <si>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</si>
  <si>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</si>
  <si>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</si>
  <si>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</si>
  <si>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</si>
  <si>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</si>
  <si>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</si>
  <si>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</si>
  <si>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</si>
  <si>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</si>
  <si>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</si>
  <si>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</si>
  <si>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</si>
  <si>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</si>
  <si>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</si>
  <si>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</si>
  <si>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</si>
  <si>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</si>
  <si>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</si>
  <si>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</si>
  <si>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</si>
  <si>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</si>
  <si>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</si>
  <si>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</si>
  <si>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</si>
  <si>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</si>
  <si>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</si>
  <si>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</si>
  <si>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</si>
  <si>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</si>
  <si>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</si>
  <si>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</si>
  <si>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</si>
  <si>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</si>
  <si>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</si>
  <si>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</si>
  <si>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</si>
  <si>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</si>
  <si>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</si>
  <si>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</si>
  <si>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</si>
  <si>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</si>
  <si>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</si>
  <si>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</si>
  <si>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</si>
  <si>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</si>
  <si>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</si>
  <si>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</si>
  <si>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</si>
  <si>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</si>
  <si>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</si>
  <si>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</si>
  <si>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</si>
  <si>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</si>
  <si>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</si>
  <si>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</si>
  <si>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</si>
  <si>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</si>
  <si>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</si>
  <si>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</si>
  <si>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</si>
  <si>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</si>
  <si>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</si>
  <si>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</si>
  <si>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</si>
  <si>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</si>
  <si>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</si>
  <si>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</si>
  <si>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</si>
  <si>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</si>
  <si>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</si>
  <si>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</si>
  <si>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</si>
  <si>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</si>
  <si>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</si>
  <si>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</si>
  <si>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</si>
  <si>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</si>
  <si>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</si>
  <si>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</si>
  <si>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</si>
  <si>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</si>
  <si>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</si>
  <si>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</si>
  <si>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</si>
  <si>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</si>
  <si>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</si>
  <si>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</si>
  <si>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</si>
  <si>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</si>
  <si>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</si>
  <si>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</si>
  <si>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</si>
  <si>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</si>
  <si>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</si>
  <si>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</si>
  <si>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</si>
  <si>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</si>
  <si>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</si>
  <si>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</si>
  <si>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</si>
  <si>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</si>
  <si>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</si>
  <si>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</si>
  <si>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</si>
  <si>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</si>
  <si>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</si>
  <si>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</si>
  <si>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</si>
  <si>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</si>
  <si>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</si>
  <si>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</si>
  <si>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</si>
  <si>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</si>
  <si>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</si>
  <si>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</si>
  <si>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</si>
  <si>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</si>
  <si>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</si>
  <si>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</si>
  <si>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</si>
  <si>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</si>
  <si>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</si>
  <si>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</si>
  <si>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</si>
  <si>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</si>
  <si>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</si>
  <si>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</si>
  <si>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</si>
  <si>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</si>
  <si>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</si>
  <si>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</si>
  <si>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</si>
  <si>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</si>
  <si>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</si>
  <si>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</si>
  <si>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</si>
  <si>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</si>
  <si>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</si>
  <si>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</si>
  <si>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</si>
  <si>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</si>
  <si>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</si>
  <si>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</si>
  <si>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</si>
  <si>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</si>
  <si>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</si>
  <si>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</si>
  <si>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</si>
  <si>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</si>
  <si>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</si>
  <si>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</si>
  <si>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</si>
  <si>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</si>
  <si>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</si>
  <si>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</si>
  <si>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</si>
  <si>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</si>
  <si>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</si>
  <si>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</si>
  <si>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</si>
  <si>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</si>
  <si>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</si>
  <si>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</si>
  <si>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</si>
  <si>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</si>
  <si>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</si>
  <si>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</si>
  <si>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</si>
  <si>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</si>
  <si>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</si>
  <si>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</si>
  <si>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</si>
  <si>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</si>
  <si>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</si>
  <si>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</si>
  <si>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</si>
  <si>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</si>
  <si>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</si>
  <si>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</si>
  <si>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</si>
  <si>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</si>
  <si>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</si>
  <si>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</si>
  <si>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</si>
  <si>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</si>
  <si>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</si>
  <si>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</si>
  <si>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</si>
  <si>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</si>
  <si>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</si>
  <si>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</si>
  <si>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</si>
  <si>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</si>
  <si>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</si>
  <si>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</si>
  <si>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</si>
  <si>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</si>
  <si>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</si>
  <si>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</si>
  <si>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</si>
  <si>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</si>
  <si>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</si>
  <si>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</si>
  <si>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</si>
  <si>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</si>
  <si>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</si>
  <si>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</si>
  <si>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</si>
  <si>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</si>
  <si>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</si>
  <si>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</si>
  <si>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</si>
  <si>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</si>
  <si>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</si>
  <si>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</si>
  <si>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</si>
  <si>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</si>
  <si>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</si>
  <si>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</si>
  <si>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</si>
  <si>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</si>
  <si>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</si>
  <si>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</si>
  <si>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</si>
  <si>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</si>
  <si>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</si>
  <si>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</si>
  <si>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</si>
  <si>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</si>
  <si>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</si>
  <si>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</si>
  <si>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</si>
  <si>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</si>
  <si>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</si>
  <si>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</si>
  <si>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</si>
  <si>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</si>
  <si>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</si>
  <si>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</si>
  <si>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</si>
  <si>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</si>
  <si>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</si>
  <si>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</si>
  <si>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</si>
  <si>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</si>
  <si>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</si>
  <si>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</si>
  <si>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</si>
  <si>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</si>
  <si>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</si>
  <si>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</si>
  <si>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</si>
  <si>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</si>
  <si>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</si>
  <si>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</si>
  <si>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</si>
  <si>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</si>
  <si>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</si>
  <si>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</si>
  <si>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</si>
  <si>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</si>
  <si>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</si>
  <si>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</si>
  <si>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</si>
  <si>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</si>
  <si>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</si>
  <si>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</si>
  <si>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</si>
  <si>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</si>
  <si>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</si>
  <si>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</si>
  <si>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</si>
  <si>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</si>
  <si>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</si>
  <si>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</si>
  <si>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</si>
  <si>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</si>
  <si>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</si>
  <si>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</si>
  <si>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</si>
  <si>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</si>
  <si>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</si>
  <si>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</si>
  <si>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</si>
  <si>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</si>
  <si>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</si>
  <si>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</si>
  <si>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</si>
  <si>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</si>
  <si>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</si>
  <si>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</si>
  <si>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</si>
  <si>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</si>
  <si>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</si>
  <si>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</si>
  <si>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</si>
  <si>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</si>
  <si>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</si>
  <si>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</si>
  <si>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</si>
  <si>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</si>
  <si>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</si>
  <si>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</si>
  <si>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</si>
  <si>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</si>
  <si>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</si>
  <si>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</si>
  <si>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</si>
  <si>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</si>
  <si>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</si>
  <si>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</si>
  <si>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</si>
  <si>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</si>
  <si>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</si>
  <si>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</si>
  <si>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</si>
  <si>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</si>
  <si>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</si>
  <si>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</si>
  <si>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</si>
  <si>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</si>
  <si>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</si>
  <si>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</si>
  <si>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</si>
  <si>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</si>
  <si>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</si>
  <si>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</si>
  <si>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</si>
  <si>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</si>
  <si>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</si>
  <si>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</si>
  <si>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</si>
  <si>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</si>
  <si>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</si>
  <si>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</si>
  <si>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</si>
  <si>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</si>
  <si>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</si>
  <si>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</si>
  <si>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</si>
  <si>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</si>
  <si>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</si>
  <si>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</si>
  <si>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</si>
  <si>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</si>
  <si>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</si>
  <si>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</si>
  <si>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</si>
  <si>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</si>
  <si>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</si>
  <si>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</si>
  <si>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</si>
  <si>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</si>
  <si>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</si>
  <si>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</si>
  <si>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</si>
  <si>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</si>
  <si>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</si>
  <si>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</si>
  <si>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</si>
  <si>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</si>
  <si>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</si>
  <si>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</si>
  <si>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</si>
  <si>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</si>
  <si>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</si>
  <si>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</si>
  <si>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</si>
  <si>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</si>
  <si>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</si>
  <si>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</si>
  <si>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</si>
  <si>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</si>
  <si>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</si>
  <si>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</si>
  <si>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</si>
  <si>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</si>
  <si>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</si>
  <si>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</si>
  <si>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</si>
  <si>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</si>
  <si>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</si>
  <si>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</si>
  <si>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</si>
  <si>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</si>
  <si>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</si>
  <si>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</si>
  <si>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</si>
  <si>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</si>
  <si>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</si>
  <si>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</si>
  <si>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</si>
  <si>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</si>
  <si>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</si>
  <si>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</si>
  <si>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</si>
  <si>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</si>
  <si>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</si>
  <si>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</si>
  <si>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</si>
  <si>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</si>
  <si>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</si>
  <si>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</si>
  <si>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</si>
  <si>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</si>
  <si>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</si>
  <si>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</si>
  <si>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</si>
  <si>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</si>
  <si>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</si>
  <si>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</si>
  <si>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</si>
  <si>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</si>
  <si>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</si>
  <si>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</si>
  <si>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</si>
  <si>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</si>
  <si>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</si>
  <si>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</si>
  <si>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</si>
  <si>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</si>
  <si>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</si>
  <si>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</si>
  <si>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</si>
  <si>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</si>
  <si>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</si>
  <si>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</si>
  <si>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</si>
  <si>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</si>
  <si>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</si>
  <si>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</si>
  <si>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</si>
  <si>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</si>
  <si>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</si>
  <si>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</si>
  <si>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</si>
  <si>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</si>
  <si>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</si>
  <si>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</si>
  <si>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</si>
  <si>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</si>
  <si>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</si>
  <si>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</si>
  <si>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</si>
  <si>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</si>
  <si>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</si>
  <si>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</si>
  <si>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</si>
  <si>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</si>
  <si>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</si>
  <si>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</si>
  <si>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</si>
  <si>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</si>
  <si>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</si>
  <si>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</si>
  <si>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</si>
  <si>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</si>
  <si>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</si>
  <si>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</si>
  <si>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</si>
  <si>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</si>
  <si>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</si>
  <si>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</si>
  <si>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</si>
  <si>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</si>
  <si>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</si>
  <si>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</si>
  <si>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</si>
  <si>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</si>
  <si>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</si>
  <si>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</si>
  <si>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</si>
  <si>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</si>
  <si>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</si>
  <si>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</si>
  <si>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</si>
  <si>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</si>
  <si>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</si>
  <si>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</si>
  <si>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</si>
  <si>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</si>
  <si>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</si>
  <si>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</si>
  <si>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</si>
  <si>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</si>
  <si>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</si>
  <si>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</si>
  <si>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</si>
  <si>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</si>
  <si>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</si>
  <si>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</si>
  <si>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</si>
  <si>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</si>
  <si>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</si>
  <si>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</si>
  <si>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</si>
  <si>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</si>
  <si>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</si>
  <si>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</si>
  <si>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</si>
  <si>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</si>
  <si>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</si>
  <si>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</si>
  <si>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</si>
  <si>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</si>
  <si>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</si>
  <si>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</si>
  <si>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</si>
  <si>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</si>
  <si>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</si>
  <si>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</si>
  <si>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</si>
  <si>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</si>
  <si>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</si>
  <si>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</si>
  <si>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</si>
  <si>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</si>
  <si>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</si>
  <si>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</si>
  <si>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</si>
  <si>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</si>
  <si>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</si>
  <si>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</si>
  <si>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</si>
  <si>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</si>
  <si>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</si>
  <si>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</si>
  <si>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</si>
  <si>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</si>
  <si>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</si>
  <si>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</si>
  <si>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</si>
  <si>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</si>
  <si>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</si>
  <si>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</si>
  <si>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</si>
  <si>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</si>
  <si>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</si>
  <si>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</si>
  <si>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</si>
  <si>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</si>
  <si>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</si>
  <si>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</si>
  <si>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</si>
  <si>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</si>
  <si>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</si>
  <si>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</si>
  <si>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</si>
  <si>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</si>
  <si>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</si>
  <si>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</si>
  <si>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</si>
  <si>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</si>
  <si>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</si>
  <si>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</si>
  <si>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</si>
  <si>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</si>
  <si>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</si>
  <si>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</si>
  <si>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</si>
  <si>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</si>
  <si>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</si>
  <si>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</si>
  <si>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</si>
  <si>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</si>
  <si>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</si>
  <si>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</si>
  <si>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</si>
  <si>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</si>
  <si>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</si>
  <si>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</si>
  <si>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</si>
  <si>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</si>
  <si>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</si>
  <si>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</si>
  <si>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</si>
  <si>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</si>
  <si>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</si>
  <si>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</si>
  <si>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</si>
  <si>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</si>
  <si>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</si>
  <si>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</si>
  <si>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</si>
  <si>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</si>
  <si>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</si>
  <si>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</si>
  <si>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</si>
  <si>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</si>
  <si>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</si>
  <si>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</si>
  <si>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</si>
  <si>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</si>
  <si>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</si>
  <si>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</si>
  <si>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</si>
  <si>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</si>
  <si>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</si>
  <si>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</si>
  <si>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</si>
  <si>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</si>
  <si>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</si>
  <si>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</si>
  <si>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</si>
  <si>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</si>
  <si>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</si>
  <si>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</si>
  <si>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</si>
  <si>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</si>
  <si>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</si>
  <si>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</si>
  <si>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</si>
  <si>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</si>
  <si>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</si>
  <si>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</si>
  <si>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</si>
  <si>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</si>
  <si>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</si>
  <si>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</si>
  <si>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</si>
  <si>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</si>
  <si>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</si>
  <si>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</si>
  <si>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</si>
  <si>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</si>
  <si>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</si>
  <si>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</si>
  <si>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</si>
  <si>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</si>
  <si>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</si>
  <si>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</si>
  <si>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</si>
  <si>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</si>
  <si>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</si>
  <si>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</si>
  <si>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</si>
  <si>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</si>
  <si>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</si>
  <si>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</si>
  <si>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</si>
  <si>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</si>
  <si>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</si>
  <si>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</si>
  <si>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</si>
  <si>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</si>
  <si>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</si>
  <si>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</si>
  <si>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</si>
  <si>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</si>
  <si>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</si>
  <si>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</si>
  <si>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</si>
  <si>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</si>
  <si>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</si>
  <si>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</si>
  <si>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</si>
  <si>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</si>
  <si>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</si>
  <si>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</si>
  <si>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</si>
  <si>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</si>
  <si>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</si>
  <si>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</si>
  <si>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</si>
  <si>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</si>
  <si>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</si>
  <si>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</si>
  <si>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</si>
  <si>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</si>
  <si>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</si>
  <si>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</si>
  <si>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</si>
  <si>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</si>
  <si>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</si>
  <si>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</si>
  <si>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</si>
  <si>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</si>
  <si>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</si>
  <si>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</si>
  <si>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</si>
  <si>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</si>
  <si>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</si>
  <si>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</si>
  <si>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</si>
  <si>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</si>
  <si>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</si>
  <si>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</si>
  <si>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</si>
  <si>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</si>
  <si>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</si>
  <si>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</si>
  <si>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</si>
  <si>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</si>
  <si>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</si>
  <si>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</si>
  <si>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</si>
  <si>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</si>
  <si>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</si>
  <si>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</si>
  <si>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</si>
  <si>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</si>
  <si>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</si>
  <si>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</si>
  <si>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</si>
  <si>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</si>
  <si>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</si>
  <si>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</si>
  <si>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</si>
  <si>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</si>
  <si>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</si>
  <si>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</si>
  <si>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</si>
  <si>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</si>
  <si>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</si>
  <si>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</si>
  <si>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</si>
  <si>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</si>
  <si>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</si>
  <si>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</si>
  <si>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</si>
  <si>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</si>
  <si>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</si>
  <si>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</si>
  <si>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</si>
  <si>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</si>
  <si>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</si>
  <si>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</si>
  <si>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</si>
  <si>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</si>
  <si>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</si>
  <si>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</si>
  <si>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</si>
  <si>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</si>
  <si>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</si>
  <si>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</si>
  <si>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</si>
  <si>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</si>
  <si>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</si>
  <si>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</si>
  <si>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</si>
  <si>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</si>
  <si>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</si>
  <si>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</si>
  <si>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</si>
  <si>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</si>
  <si>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</si>
  <si>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</si>
  <si>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</si>
  <si>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</si>
  <si>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</si>
  <si>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</si>
  <si>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</si>
  <si>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</si>
  <si>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</si>
  <si>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</si>
  <si>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</si>
  <si>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</si>
  <si>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</si>
  <si>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</si>
  <si>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</si>
  <si>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</si>
  <si>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</si>
  <si>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</si>
  <si>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</si>
  <si>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</si>
  <si>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</si>
  <si>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</si>
  <si>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</si>
  <si>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</si>
  <si>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</si>
  <si>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</si>
  <si>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</si>
  <si>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</si>
  <si>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</si>
  <si>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</si>
  <si>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</si>
  <si>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</si>
  <si>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</si>
  <si>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</si>
  <si>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</si>
  <si>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</si>
  <si>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</si>
  <si>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</si>
  <si>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</si>
  <si>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</si>
  <si>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</si>
  <si>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</si>
  <si>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</si>
  <si>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</si>
  <si>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</si>
  <si>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</si>
  <si>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</si>
  <si>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</si>
  <si>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</si>
  <si>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</si>
  <si>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</si>
  <si>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</si>
  <si>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</si>
  <si>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</si>
  <si>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</si>
  <si>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</si>
  <si>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</si>
  <si>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</si>
  <si>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</si>
  <si>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</si>
  <si>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</si>
  <si>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</si>
  <si>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</si>
  <si>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</si>
  <si>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</si>
  <si>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</si>
  <si>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</si>
  <si>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</si>
  <si>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</si>
  <si>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</si>
  <si>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</si>
  <si>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</si>
  <si>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</si>
  <si>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</si>
  <si>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</si>
  <si>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</si>
  <si>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</si>
  <si>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</si>
  <si>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</si>
  <si>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</si>
  <si>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</si>
  <si>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</si>
  <si>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</si>
  <si>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</si>
  <si>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</si>
  <si>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</si>
  <si>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</si>
  <si>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</si>
  <si>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</si>
  <si>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</si>
  <si>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</si>
  <si>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</si>
  <si>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</si>
  <si>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</si>
  <si>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</si>
  <si>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</si>
  <si>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</si>
  <si>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</si>
  <si>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</si>
  <si>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</si>
  <si>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</si>
  <si>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</si>
  <si>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</si>
  <si>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</si>
  <si>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</si>
  <si>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</si>
  <si>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</si>
  <si>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</si>
  <si>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</si>
  <si>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</si>
  <si>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</si>
  <si>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</si>
  <si>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</si>
  <si>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</si>
  <si>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</si>
  <si>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</si>
  <si>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</si>
  <si>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</si>
  <si>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</si>
  <si>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</si>
  <si>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</si>
  <si>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</si>
  <si>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</si>
  <si>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</si>
  <si>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</si>
  <si>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</si>
  <si>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</si>
  <si>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</si>
  <si>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</si>
  <si>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</si>
  <si>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</si>
  <si>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</si>
  <si>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</si>
  <si>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</si>
  <si>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</si>
  <si>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</si>
  <si>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</si>
  <si>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</si>
  <si>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</si>
  <si>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</si>
  <si>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</si>
  <si>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</si>
  <si>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</si>
  <si>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</si>
  <si>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</si>
  <si>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</si>
  <si>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</si>
  <si>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</si>
  <si>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</si>
  <si>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</si>
  <si>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</si>
  <si>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</si>
  <si>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</si>
  <si>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</si>
  <si>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</si>
  <si>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</si>
  <si>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</si>
  <si>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</si>
  <si>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</si>
  <si>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</si>
  <si>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</si>
  <si>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</si>
  <si>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</si>
  <si>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</si>
  <si>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</si>
  <si>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</si>
  <si>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</si>
  <si>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</si>
  <si>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</si>
  <si>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</si>
  <si>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</si>
  <si>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</si>
  <si>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</si>
  <si>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</si>
  <si>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</si>
  <si>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</si>
  <si>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</si>
  <si>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</si>
  <si>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</si>
  <si>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</si>
  <si>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</si>
  <si>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</si>
  <si>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</si>
  <si>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</si>
  <si>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</si>
  <si>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</si>
  <si>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</si>
  <si>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</si>
  <si>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</si>
  <si>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</si>
  <si>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</si>
  <si>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</si>
  <si>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</si>
  <si>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</si>
  <si>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</si>
  <si>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</si>
  <si>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</si>
  <si>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</si>
  <si>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</si>
  <si>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</si>
  <si>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</si>
  <si>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</si>
  <si>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</si>
  <si>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</si>
  <si>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</si>
  <si>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</si>
  <si>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</si>
  <si>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</si>
  <si>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</si>
  <si>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</si>
  <si>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</si>
  <si>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</si>
  <si>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</si>
  <si>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</si>
  <si>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</si>
  <si>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</si>
  <si>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</si>
  <si>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</si>
  <si>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</si>
  <si>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</si>
  <si>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</si>
  <si>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</si>
  <si>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</si>
  <si>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</si>
  <si>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</si>
  <si>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</si>
  <si>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</si>
  <si>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</si>
  <si>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</si>
  <si>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</si>
  <si>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</si>
  <si>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</si>
  <si>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</si>
  <si>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</si>
  <si>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</si>
  <si>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</si>
  <si>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</si>
  <si>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</si>
  <si>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</si>
  <si>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</si>
  <si>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</si>
  <si>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</si>
  <si>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</si>
  <si>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</si>
  <si>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</si>
  <si>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</si>
  <si>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</si>
  <si>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</si>
  <si>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</si>
  <si>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</si>
  <si>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</si>
  <si>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</si>
  <si>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</si>
  <si>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</si>
  <si>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</si>
  <si>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</si>
  <si>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</si>
  <si>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</si>
  <si>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</si>
  <si>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</si>
  <si>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</si>
  <si>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</si>
  <si>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</si>
  <si>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</si>
  <si>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</si>
  <si>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</si>
  <si>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</si>
  <si>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</si>
  <si>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</si>
  <si>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</si>
  <si>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</si>
  <si>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</si>
  <si>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</si>
  <si>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</si>
  <si>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</si>
  <si>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</si>
  <si>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</si>
  <si>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</si>
  <si>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</si>
  <si>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</si>
  <si>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</si>
  <si>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</si>
  <si>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</si>
  <si>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</si>
  <si>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</si>
  <si>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</si>
  <si>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</si>
  <si>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</si>
  <si>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</si>
  <si>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</si>
  <si>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</si>
  <si>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</si>
  <si>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</si>
  <si>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</si>
  <si>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</si>
  <si>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</si>
  <si>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</si>
  <si>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</si>
  <si>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</si>
  <si>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</si>
  <si>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</si>
  <si>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</si>
  <si>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</si>
  <si>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</si>
  <si>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</si>
  <si>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</si>
  <si>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</si>
  <si>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</si>
  <si>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</si>
  <si>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</si>
  <si>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</si>
  <si>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</si>
  <si>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</si>
  <si>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</si>
  <si>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</si>
  <si>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</si>
  <si>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</si>
  <si>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</si>
  <si>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</si>
  <si>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</si>
  <si>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</si>
  <si>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</si>
  <si>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</si>
  <si>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</si>
  <si>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</si>
  <si>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</si>
  <si>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</si>
  <si>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</si>
  <si>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</si>
  <si>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</si>
  <si>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</si>
  <si>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</si>
  <si>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</si>
  <si>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</si>
  <si>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</si>
  <si>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</si>
  <si>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</si>
  <si>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</si>
  <si>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</si>
  <si>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</si>
  <si>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</si>
  <si>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</si>
  <si>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</si>
  <si>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</si>
  <si>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</si>
  <si>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</si>
  <si>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</si>
  <si>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</si>
  <si>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</si>
  <si>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</si>
  <si>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</si>
  <si>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</si>
  <si>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</si>
  <si>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</si>
  <si>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</si>
  <si>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</si>
  <si>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</si>
  <si>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</si>
  <si>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</si>
  <si>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</si>
  <si>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</si>
  <si>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</si>
  <si>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</si>
  <si>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</si>
  <si>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</si>
  <si>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</si>
  <si>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</si>
  <si>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</si>
  <si>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</si>
  <si>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</si>
  <si>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</si>
  <si>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</si>
  <si>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</si>
  <si>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</si>
  <si>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</si>
  <si>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</si>
  <si>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</si>
  <si>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</si>
  <si>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</si>
  <si>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</si>
  <si>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</si>
  <si>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</si>
  <si>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</si>
  <si>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</si>
  <si>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</si>
  <si>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</si>
  <si>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</si>
  <si>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</si>
  <si>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</si>
  <si>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</si>
  <si>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</si>
  <si>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</si>
  <si>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</si>
  <si>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</si>
  <si>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</si>
  <si>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</si>
  <si>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</si>
  <si>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</si>
  <si>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</si>
  <si>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</si>
  <si>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</si>
  <si>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</si>
  <si>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</si>
  <si>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</si>
  <si>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</si>
  <si>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</si>
  <si>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</si>
  <si>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</si>
  <si>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</si>
  <si>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</si>
  <si>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</si>
  <si>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</si>
  <si>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</si>
  <si>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</si>
  <si>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</si>
  <si>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</si>
  <si>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</si>
  <si>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</si>
  <si>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</si>
  <si>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</si>
  <si>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</si>
  <si>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</si>
  <si>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</si>
  <si>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</si>
  <si>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</si>
  <si>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</si>
  <si>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</si>
  <si>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</si>
  <si>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</si>
  <si>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</si>
  <si>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</si>
  <si>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</si>
  <si>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</si>
  <si>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</si>
  <si>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</si>
  <si>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</si>
  <si>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</si>
  <si>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</si>
  <si>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</si>
  <si>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</si>
  <si>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</si>
  <si>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</si>
  <si>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</si>
  <si>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</si>
  <si>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</si>
  <si>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</si>
  <si>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</si>
  <si>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</si>
  <si>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</si>
  <si>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</si>
  <si>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</si>
  <si>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</si>
  <si>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</si>
  <si>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</si>
  <si>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</si>
  <si>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</si>
  <si>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</si>
  <si>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</si>
  <si>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</si>
  <si>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</si>
  <si>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</si>
  <si>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</si>
  <si>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</si>
  <si>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</si>
  <si>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</si>
  <si>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</si>
  <si>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</si>
  <si>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</si>
  <si>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</si>
  <si>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</si>
  <si>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</si>
  <si>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</si>
  <si>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</si>
  <si>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</si>
  <si>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</si>
  <si>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</si>
  <si>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</si>
  <si>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</si>
  <si>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</si>
  <si>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</si>
  <si>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</si>
  <si>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</si>
  <si>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</si>
  <si>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</si>
  <si>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</si>
  <si>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</si>
  <si>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</si>
  <si>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</si>
  <si>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</si>
  <si>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</si>
  <si>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</si>
  <si>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</si>
  <si>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</si>
  <si>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</si>
  <si>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</si>
  <si>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</si>
  <si>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</si>
  <si>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</si>
  <si>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</si>
  <si>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</si>
  <si>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</si>
  <si>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</si>
  <si>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</si>
  <si>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</si>
  <si>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</si>
  <si>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</si>
  <si>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</si>
  <si>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</si>
  <si>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</si>
  <si>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</si>
  <si>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</si>
  <si>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</si>
  <si>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</si>
  <si>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</si>
  <si>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</si>
  <si>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</si>
  <si>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</si>
  <si>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</si>
  <si>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</si>
  <si>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</si>
  <si>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</si>
  <si>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</si>
  <si>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</si>
  <si>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</si>
  <si>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</si>
  <si>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</si>
  <si>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</si>
  <si>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</si>
  <si>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</si>
  <si>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</si>
  <si>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</si>
  <si>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</si>
  <si>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</si>
  <si>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</si>
  <si>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</si>
  <si>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</si>
  <si>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</si>
  <si>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</si>
  <si>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</si>
  <si>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</si>
  <si>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</si>
  <si>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</si>
  <si>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</si>
  <si>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</si>
  <si>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</si>
  <si>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</si>
  <si>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</si>
  <si>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</si>
  <si>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</si>
  <si>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</si>
  <si>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</si>
  <si>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</si>
  <si>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</si>
  <si>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</si>
  <si>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</si>
  <si>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</si>
  <si>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</si>
  <si>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</si>
  <si>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</si>
  <si>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</si>
  <si>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</si>
  <si>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</si>
  <si>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</si>
  <si>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</si>
  <si>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</si>
  <si>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</si>
  <si>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</si>
  <si>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</si>
  <si>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</si>
  <si>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</si>
  <si>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</si>
  <si>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</si>
  <si>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</si>
  <si>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</si>
  <si>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</si>
  <si>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</si>
  <si>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</si>
  <si>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</si>
  <si>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</si>
  <si>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</si>
  <si>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</si>
  <si>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</si>
  <si>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</si>
  <si>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</si>
  <si>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</si>
  <si>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</si>
  <si>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</si>
  <si>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</si>
  <si>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</si>
  <si>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</si>
  <si>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</si>
  <si>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</si>
  <si>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</si>
  <si>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</si>
  <si>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</si>
  <si>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</si>
  <si>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</si>
  <si>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</si>
  <si>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</si>
  <si>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</si>
  <si>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</si>
  <si>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</si>
  <si>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</si>
  <si>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</si>
  <si>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</si>
  <si>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</si>
  <si>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</si>
  <si>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</si>
  <si>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</si>
  <si>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</si>
  <si>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</si>
  <si>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</si>
  <si>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</si>
  <si>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</si>
  <si>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</si>
  <si>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</si>
  <si>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</si>
  <si>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</si>
  <si>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</si>
  <si>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</si>
  <si>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</si>
  <si>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</si>
  <si>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</si>
  <si>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</si>
  <si>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</si>
  <si>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</si>
  <si>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</si>
  <si>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</si>
  <si>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</si>
  <si>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</si>
  <si>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</si>
  <si>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</si>
  <si>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</si>
  <si>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</si>
  <si>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</si>
  <si>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</si>
  <si>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</si>
  <si>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</si>
  <si>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</si>
  <si>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</si>
  <si>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</si>
  <si>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</si>
  <si>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</si>
  <si>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</si>
  <si>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</si>
  <si>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</si>
  <si>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</si>
  <si>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</si>
  <si>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</si>
  <si>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</si>
  <si>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</si>
  <si>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</si>
  <si>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</si>
  <si>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</si>
  <si>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</si>
  <si>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</si>
  <si>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</si>
  <si>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</si>
  <si>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</si>
  <si>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</si>
  <si>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</si>
  <si>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</si>
  <si>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</si>
  <si>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</si>
  <si>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</si>
  <si>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</si>
  <si>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</si>
  <si>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</si>
  <si>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</si>
  <si>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</si>
  <si>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</si>
  <si>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</si>
  <si>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</si>
  <si>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</si>
  <si>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</si>
  <si>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</si>
  <si>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</si>
  <si>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</si>
  <si>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</si>
  <si>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</si>
  <si>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</si>
  <si>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</si>
  <si>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</si>
  <si>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</si>
  <si>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</si>
  <si>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</si>
  <si>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</si>
  <si>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</si>
  <si>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</si>
  <si>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</si>
  <si>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</si>
  <si>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</si>
  <si>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</si>
  <si>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</si>
  <si>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</si>
  <si>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</si>
  <si>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</si>
  <si>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</si>
  <si>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</si>
  <si>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</si>
  <si>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</si>
  <si>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</si>
  <si>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</si>
  <si>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</si>
  <si>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</si>
  <si>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</si>
  <si>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</si>
  <si>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</si>
  <si>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</si>
  <si>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</si>
  <si>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</si>
  <si>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</si>
  <si>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</si>
  <si>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</si>
  <si>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</si>
  <si>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</si>
  <si>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</si>
  <si>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</si>
  <si>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</si>
  <si>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</si>
  <si>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</si>
  <si>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</si>
  <si>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</si>
  <si>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</si>
  <si>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</si>
  <si>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</si>
  <si>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</si>
  <si>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</si>
  <si>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</si>
  <si>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</si>
  <si>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</si>
  <si>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</si>
  <si>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</si>
  <si>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</si>
  <si>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</si>
  <si>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</si>
  <si>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</si>
  <si>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</si>
  <si>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</si>
  <si>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</si>
  <si>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</si>
  <si>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</si>
  <si>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</si>
  <si>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</si>
  <si>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</si>
  <si>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</si>
  <si>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</si>
  <si>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</si>
  <si>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</si>
  <si>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</si>
  <si>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</si>
  <si>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</si>
  <si>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</si>
  <si>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</si>
  <si>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</si>
  <si>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</si>
  <si>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</si>
  <si>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</si>
  <si>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</si>
  <si>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</si>
  <si>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</si>
  <si>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</si>
  <si>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</si>
  <si>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</si>
  <si>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</si>
  <si>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</si>
  <si>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</si>
  <si>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</si>
  <si>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</si>
  <si>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</si>
  <si>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</si>
  <si>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</si>
  <si>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</si>
  <si>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</si>
  <si>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</si>
  <si>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</si>
  <si>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</si>
  <si>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</si>
  <si>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</si>
  <si>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</si>
  <si>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</si>
  <si>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</si>
  <si>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</si>
  <si>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</si>
  <si>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</si>
  <si>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</si>
  <si>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</si>
  <si>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</si>
  <si>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</si>
  <si>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</si>
  <si>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</si>
  <si>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</si>
  <si>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</si>
  <si>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</si>
  <si>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</si>
  <si>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</si>
  <si>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</si>
  <si>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</si>
  <si>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</si>
  <si>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</si>
  <si>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</si>
  <si>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</si>
  <si>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</si>
  <si>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</si>
  <si>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</si>
  <si>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</si>
  <si>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</si>
  <si>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</si>
  <si>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</si>
  <si>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</si>
  <si>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</si>
  <si>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</si>
  <si>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</si>
  <si>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</si>
  <si>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</si>
  <si>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</si>
  <si>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</si>
  <si>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</si>
  <si>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</si>
  <si>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</si>
  <si>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</si>
  <si>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</si>
  <si>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</si>
  <si>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</si>
  <si>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</si>
  <si>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</si>
  <si>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</si>
  <si>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</si>
  <si>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</si>
  <si>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</si>
  <si>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</si>
  <si>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</si>
  <si>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</si>
  <si>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</si>
  <si>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</si>
  <si>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</si>
  <si>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</si>
  <si>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</si>
  <si>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</si>
  <si>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</si>
  <si>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</si>
  <si>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</si>
  <si>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</si>
  <si>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</si>
  <si>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</si>
  <si>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</si>
  <si>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</si>
  <si>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</si>
  <si>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</si>
  <si>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</si>
  <si>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</si>
  <si>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</si>
  <si>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</si>
  <si>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</si>
  <si>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</si>
  <si>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</si>
  <si>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</si>
  <si>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</si>
  <si>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</si>
  <si>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</si>
  <si>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</si>
  <si>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</si>
  <si>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</si>
  <si>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</si>
  <si>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</si>
  <si>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</si>
  <si>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</si>
  <si>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</si>
  <si>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</si>
  <si>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</si>
  <si>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</si>
  <si>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</si>
  <si>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</si>
  <si>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</si>
  <si>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</si>
  <si>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</si>
  <si>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</si>
  <si>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</si>
  <si>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</si>
  <si>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</si>
  <si>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</si>
  <si>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</si>
  <si>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</si>
  <si>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</si>
  <si>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</si>
  <si>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</si>
  <si>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</si>
  <si>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</si>
  <si>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</si>
  <si>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</si>
  <si>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</si>
  <si>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</si>
  <si>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</si>
  <si>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</si>
  <si>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</si>
  <si>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</si>
  <si>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</si>
  <si>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</si>
  <si>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</si>
  <si>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</si>
  <si>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</si>
  <si>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</si>
  <si>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</si>
  <si>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</si>
  <si>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</si>
  <si>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</si>
  <si>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</si>
  <si>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</si>
  <si>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</si>
  <si>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</si>
  <si>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</si>
  <si>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</si>
  <si>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</si>
  <si>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</si>
  <si>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</si>
  <si>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</si>
  <si>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</si>
  <si>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</si>
  <si>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</si>
  <si>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</si>
  <si>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</si>
  <si>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</si>
  <si>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</si>
  <si>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</si>
  <si>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</si>
  <si>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</si>
  <si>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</si>
  <si>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</si>
  <si>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</si>
  <si>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</si>
  <si>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</si>
  <si>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</si>
  <si>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</si>
  <si>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</si>
  <si>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</si>
  <si>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</si>
  <si>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</si>
  <si>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</si>
  <si>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</si>
  <si>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</si>
  <si>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</si>
  <si>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</si>
  <si>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</si>
  <si>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</si>
  <si>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</si>
  <si>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</si>
  <si>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</si>
  <si>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</si>
  <si>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</si>
  <si>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</si>
  <si>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</si>
  <si>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</si>
  <si>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</si>
  <si>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</si>
  <si>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</si>
  <si>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</si>
  <si>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</si>
  <si>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</si>
  <si>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</si>
  <si>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</si>
  <si>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</si>
  <si>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</si>
  <si>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</si>
  <si>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</si>
  <si>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</si>
  <si>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</si>
  <si>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</si>
  <si>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</si>
  <si>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</si>
  <si>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</si>
  <si>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</si>
  <si>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</si>
  <si>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</si>
  <si>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</si>
  <si>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</si>
  <si>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</si>
  <si>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</si>
  <si>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</si>
  <si>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</si>
  <si>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</si>
  <si>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</si>
  <si>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</si>
  <si>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</si>
  <si>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</si>
  <si>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</si>
  <si>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</si>
  <si>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</si>
  <si>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</si>
  <si>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</si>
  <si>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</si>
  <si>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</si>
  <si>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</si>
  <si>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</si>
  <si>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</si>
  <si>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</si>
  <si>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</si>
  <si>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</si>
  <si>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</si>
  <si>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</si>
  <si>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</si>
  <si>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</si>
  <si>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</si>
  <si>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</si>
  <si>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</si>
  <si>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</si>
  <si>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</si>
  <si>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</si>
  <si>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</si>
  <si>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</si>
  <si>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</si>
  <si>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</si>
  <si>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</si>
  <si>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</si>
  <si>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</si>
  <si>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</si>
  <si>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</si>
  <si>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</si>
  <si>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</si>
  <si>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</si>
  <si>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</si>
  <si>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</si>
  <si>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</si>
  <si>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</si>
  <si>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</si>
  <si>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</si>
  <si>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</si>
  <si>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</si>
  <si>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</si>
  <si>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</si>
  <si>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</si>
  <si>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</si>
  <si>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</si>
  <si>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</si>
  <si>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</si>
  <si>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</si>
  <si>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</si>
  <si>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</si>
  <si>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</si>
  <si>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</si>
  <si>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</si>
  <si>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</si>
  <si>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</si>
  <si>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</si>
  <si>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</si>
  <si>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</si>
  <si>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</si>
  <si>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</si>
  <si>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</si>
  <si>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</si>
  <si>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</si>
  <si>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</si>
  <si>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</si>
  <si>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</si>
  <si>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</si>
  <si>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</si>
  <si>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</si>
  <si>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</si>
  <si>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</si>
  <si>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</si>
  <si>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</si>
  <si>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</si>
  <si>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</si>
  <si>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</si>
  <si>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</si>
  <si>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</si>
  <si>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</si>
  <si>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</si>
  <si>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</si>
  <si>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</si>
  <si>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</si>
  <si>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</si>
  <si>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</si>
  <si>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</si>
  <si>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</si>
  <si>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</si>
  <si>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</si>
  <si>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</si>
  <si>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</si>
  <si>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</si>
  <si>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</si>
  <si>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</si>
  <si>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</si>
  <si>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</si>
  <si>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</si>
  <si>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</si>
  <si>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</si>
  <si>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</si>
  <si>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</si>
  <si>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</si>
  <si>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</si>
  <si>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</si>
  <si>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</si>
  <si>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</si>
  <si>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</si>
  <si>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</si>
  <si>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</si>
  <si>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</si>
  <si>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</si>
  <si>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</si>
  <si>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</si>
  <si>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</si>
  <si>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</si>
  <si>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</si>
  <si>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</si>
  <si>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</si>
  <si>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</si>
  <si>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</si>
  <si>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</si>
  <si>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</si>
  <si>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</si>
  <si>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</si>
  <si>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</si>
  <si>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</si>
  <si>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</si>
  <si>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</si>
  <si>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</si>
  <si>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</si>
  <si>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</si>
  <si>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</si>
  <si>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</si>
  <si>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</si>
  <si>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</si>
  <si>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</si>
  <si>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</si>
  <si>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</si>
  <si>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</si>
  <si>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</si>
  <si>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</si>
  <si>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</si>
  <si>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</si>
  <si>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</si>
  <si>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</si>
  <si>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</si>
  <si>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</si>
  <si>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</si>
  <si>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</si>
  <si>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</si>
  <si>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</si>
  <si>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</si>
  <si>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</si>
  <si>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</si>
  <si>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</si>
  <si>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</si>
  <si>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</si>
  <si>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</si>
  <si>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</si>
  <si>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</si>
  <si>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</si>
  <si>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</si>
  <si>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</si>
  <si>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</si>
  <si>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</si>
  <si>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</si>
  <si>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</si>
  <si>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</si>
  <si>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</si>
  <si>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</si>
  <si>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</si>
  <si>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</si>
  <si>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</si>
  <si>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</si>
  <si>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</si>
  <si>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</si>
  <si>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</si>
  <si>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</si>
  <si>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</si>
  <si>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</si>
  <si>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</si>
  <si>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</si>
  <si>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</si>
  <si>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</si>
  <si>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</si>
  <si>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</si>
  <si>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</si>
  <si>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</si>
  <si>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</si>
  <si>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</si>
  <si>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</si>
  <si>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</si>
  <si>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</si>
  <si>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</si>
  <si>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</si>
  <si>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</si>
  <si>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</si>
  <si>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</si>
  <si>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</si>
  <si>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</si>
  <si>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</si>
  <si>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</si>
  <si>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</si>
  <si>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</si>
  <si>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</si>
  <si>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</si>
  <si>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</si>
  <si>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</si>
  <si>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</si>
  <si>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</si>
  <si>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</si>
  <si>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</si>
  <si>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</si>
  <si>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</si>
  <si>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</si>
  <si>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</si>
  <si>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</si>
  <si>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</si>
  <si>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</si>
  <si>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</si>
  <si>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</si>
  <si>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</si>
  <si>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</si>
  <si>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</si>
  <si>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</si>
  <si>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</si>
  <si>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</si>
  <si>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</si>
  <si>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</si>
  <si>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</si>
  <si>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</si>
  <si>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</si>
  <si>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</si>
  <si>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</si>
  <si>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</si>
  <si>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</si>
  <si>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</si>
  <si>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</si>
  <si>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</si>
  <si>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</si>
  <si>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</si>
  <si>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</si>
  <si>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</si>
  <si>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</si>
  <si>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</si>
  <si>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</si>
  <si>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</si>
  <si>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</si>
  <si>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</si>
  <si>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</si>
  <si>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</si>
  <si>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</si>
  <si>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</si>
  <si>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</si>
  <si>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</si>
  <si>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</si>
  <si>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</si>
  <si>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</si>
  <si>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</si>
  <si>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</si>
  <si>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</si>
  <si>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</si>
  <si>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</si>
  <si>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</si>
  <si>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</si>
  <si>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</si>
  <si>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</si>
  <si>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</si>
  <si>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</si>
  <si>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</si>
  <si>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</si>
  <si>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</si>
  <si>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</si>
  <si>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</si>
  <si>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</si>
  <si>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</si>
  <si>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</si>
  <si>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</si>
  <si>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</si>
  <si>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</si>
  <si>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</si>
  <si>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</si>
  <si>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</si>
  <si>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</si>
  <si>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</si>
  <si>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</si>
  <si>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</si>
  <si>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</si>
  <si>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</si>
  <si>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</si>
  <si>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</si>
  <si>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</si>
  <si>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</si>
  <si>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</si>
  <si>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</si>
  <si>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</si>
  <si>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</si>
  <si>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</si>
  <si>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</si>
  <si>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</si>
  <si>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</si>
  <si>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</si>
  <si>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</si>
  <si>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</si>
  <si>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</si>
  <si>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</si>
  <si>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</si>
  <si>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</si>
  <si>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</si>
  <si>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</si>
  <si>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</si>
  <si>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</si>
  <si>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</si>
  <si>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</si>
  <si>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</si>
  <si>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</si>
  <si>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</si>
  <si>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</si>
  <si>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</si>
  <si>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</si>
  <si>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</si>
  <si>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</si>
  <si>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</si>
  <si>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</si>
  <si>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</si>
  <si>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</si>
  <si>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</si>
  <si>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</si>
  <si>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</si>
  <si>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</si>
  <si>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</si>
  <si>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</si>
  <si>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</si>
  <si>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</si>
  <si>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</si>
  <si>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</si>
  <si>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</si>
  <si>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</si>
  <si>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</si>
  <si>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</si>
  <si>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</si>
  <si>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</si>
  <si>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</si>
  <si>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</si>
  <si>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</si>
  <si>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</si>
  <si>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</si>
  <si>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</si>
  <si>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</si>
  <si>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</si>
  <si>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</si>
  <si>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</si>
  <si>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</si>
  <si>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</si>
  <si>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</si>
  <si>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</si>
  <si>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</si>
  <si>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</si>
  <si>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</si>
  <si>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</si>
  <si>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</si>
  <si>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</si>
  <si>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</si>
  <si>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</si>
  <si>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</si>
  <si>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</si>
  <si>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</si>
  <si>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</si>
  <si>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</si>
  <si>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</si>
  <si>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</si>
  <si>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</si>
  <si>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</si>
  <si>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</si>
  <si>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</si>
  <si>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</si>
  <si>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</si>
  <si>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</si>
  <si>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</si>
  <si>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</si>
  <si>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</si>
  <si>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</si>
  <si>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</si>
  <si>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</si>
  <si>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</si>
  <si>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</si>
  <si>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</si>
  <si>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</si>
  <si>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</si>
  <si>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</si>
  <si>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</si>
  <si>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</si>
  <si>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</si>
  <si>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</si>
  <si>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</si>
  <si>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</si>
  <si>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</si>
  <si>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</si>
  <si>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</si>
  <si>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</si>
  <si>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</si>
  <si>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</si>
  <si>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</si>
  <si>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</si>
  <si>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</si>
  <si>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</si>
  <si>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</si>
  <si>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</si>
  <si>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</si>
  <si>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</si>
  <si>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</si>
  <si>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</si>
  <si>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</si>
  <si>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</si>
  <si>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</si>
  <si>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</si>
  <si>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</si>
  <si>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</si>
  <si>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</si>
  <si>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</si>
  <si>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</si>
  <si>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</si>
  <si>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</si>
  <si>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</si>
  <si>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</si>
  <si>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</si>
  <si>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</si>
  <si>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</si>
  <si>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</si>
  <si>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</si>
  <si>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</si>
  <si>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</si>
  <si>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</si>
  <si>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</si>
  <si>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</si>
  <si>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</si>
  <si>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</si>
  <si>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</si>
  <si>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</si>
  <si>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</si>
  <si>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</si>
  <si>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</si>
  <si>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</si>
  <si>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</si>
  <si>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</si>
  <si>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</si>
  <si>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</si>
  <si>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</si>
  <si>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</si>
  <si>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</si>
  <si>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</si>
  <si>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</si>
  <si>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</si>
  <si>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</si>
  <si>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</si>
  <si>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</si>
  <si>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</si>
  <si>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</si>
  <si>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</si>
  <si>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</si>
  <si>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</si>
  <si>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</si>
  <si>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</si>
  <si>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</si>
  <si>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</si>
  <si>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</si>
  <si>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</si>
  <si>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</si>
  <si>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</si>
  <si>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</si>
  <si>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</si>
  <si>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</si>
  <si>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</si>
  <si>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</si>
  <si>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</si>
  <si>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</si>
  <si>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</si>
  <si>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</si>
  <si>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</si>
  <si>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</si>
  <si>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</si>
  <si>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</si>
  <si>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</si>
  <si>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</si>
  <si>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</si>
  <si>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</si>
  <si>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</si>
  <si>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</si>
  <si>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</si>
  <si>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</si>
  <si>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</si>
  <si>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</si>
  <si>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</si>
  <si>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</si>
  <si>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</si>
  <si>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</si>
  <si>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</si>
  <si>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</si>
  <si>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</si>
  <si>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</si>
  <si>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</si>
  <si>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</si>
  <si>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</si>
  <si>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</si>
  <si>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</si>
  <si>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</si>
  <si>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</si>
  <si>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</si>
  <si>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</si>
  <si>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</si>
  <si>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</si>
  <si>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</si>
  <si>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</si>
  <si>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</si>
  <si>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</si>
  <si>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</si>
  <si>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</si>
  <si>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</si>
  <si>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</si>
  <si>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</si>
  <si>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</si>
  <si>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</si>
  <si>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</si>
  <si>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</si>
  <si>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</si>
  <si>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</si>
  <si>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</si>
  <si>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</si>
  <si>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</si>
  <si>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</si>
  <si>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</si>
  <si>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</si>
  <si>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</si>
  <si>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</si>
  <si>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</si>
  <si>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</si>
  <si>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</si>
  <si>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</si>
  <si>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</si>
  <si>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</si>
  <si>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</si>
  <si>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</si>
  <si>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</si>
  <si>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</si>
  <si>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</si>
  <si>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</si>
  <si>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</si>
  <si>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</si>
  <si>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</si>
  <si>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</si>
  <si>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</si>
  <si>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</si>
  <si>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</si>
  <si>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</si>
  <si>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</si>
  <si>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</si>
  <si>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</si>
  <si>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</si>
  <si>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</si>
  <si>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</si>
  <si>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</si>
  <si>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</si>
  <si>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</si>
  <si>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</si>
  <si>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</si>
  <si>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</si>
  <si>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</si>
  <si>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</si>
  <si>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</si>
  <si>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</si>
  <si>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</si>
  <si>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</si>
  <si>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</si>
  <si>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</si>
  <si>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</si>
  <si>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</si>
  <si>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</si>
  <si>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</si>
  <si>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</si>
  <si>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</si>
  <si>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</si>
  <si>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</si>
  <si>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</si>
  <si>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</si>
  <si>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</si>
  <si>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</si>
  <si>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</si>
  <si>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</si>
  <si>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</si>
  <si>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</si>
  <si>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</si>
  <si>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</si>
  <si>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</si>
  <si>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</si>
  <si>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</si>
  <si>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</si>
  <si>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</si>
  <si>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</si>
  <si>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</si>
  <si>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</si>
  <si>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</si>
  <si>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</si>
  <si>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</si>
  <si>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</si>
  <si>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</si>
  <si>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</si>
  <si>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</si>
  <si>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</si>
  <si>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</si>
  <si>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</si>
  <si>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</si>
  <si>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</si>
  <si>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</si>
  <si>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</si>
  <si>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</si>
  <si>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</si>
  <si>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</si>
  <si>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</si>
  <si>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</si>
  <si>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</si>
  <si>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</si>
  <si>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</si>
  <si>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</si>
  <si>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</si>
  <si>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</si>
  <si>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</si>
  <si>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</si>
  <si>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</si>
  <si>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</si>
  <si>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</si>
  <si>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</si>
  <si>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</si>
  <si>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</si>
  <si>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</si>
  <si>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</si>
  <si>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</si>
  <si>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</si>
  <si>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</si>
  <si>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</si>
  <si>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</si>
  <si>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</si>
  <si>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</si>
  <si>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</si>
  <si>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</si>
  <si>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</si>
  <si>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</si>
  <si>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</si>
  <si>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</si>
  <si>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</si>
  <si>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</si>
  <si>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</si>
  <si>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</si>
  <si>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</si>
  <si>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</si>
  <si>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</si>
  <si>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</si>
  <si>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</si>
  <si>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</si>
  <si>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</si>
  <si>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</si>
  <si>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</si>
  <si>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</si>
  <si>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</si>
  <si>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</si>
  <si>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</si>
  <si>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</si>
  <si>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</si>
  <si>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</si>
  <si>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</si>
  <si>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</si>
  <si>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</si>
  <si>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</si>
  <si>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</si>
  <si>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</si>
  <si>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</si>
  <si>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</si>
  <si>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</si>
  <si>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</si>
  <si>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</si>
  <si>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</si>
  <si>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</si>
  <si>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</si>
  <si>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</si>
  <si>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</si>
  <si>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</si>
  <si>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</si>
  <si>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</si>
  <si>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</si>
  <si>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</si>
  <si>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</si>
  <si>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</si>
  <si>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</si>
  <si>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</si>
  <si>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</si>
  <si>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</si>
  <si>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</si>
  <si>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</si>
  <si>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</si>
  <si>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</si>
  <si>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</si>
  <si>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</si>
  <si>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</si>
  <si>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</si>
  <si>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</si>
  <si>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</si>
  <si>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</si>
  <si>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</si>
  <si>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</si>
  <si>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</si>
  <si>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</si>
  <si>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</si>
  <si>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</si>
  <si>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</si>
  <si>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</si>
  <si>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</si>
  <si>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</si>
  <si>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</si>
  <si>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</si>
  <si>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</si>
  <si>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</si>
  <si>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</si>
  <si>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</si>
  <si>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</si>
  <si>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</si>
  <si>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</si>
  <si>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</si>
  <si>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</si>
  <si>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</si>
  <si>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</si>
  <si>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</si>
  <si>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</si>
  <si>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</si>
  <si>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</si>
  <si>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</si>
  <si>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</si>
  <si>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</si>
  <si>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</si>
  <si>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</si>
  <si>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</si>
  <si>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</si>
  <si>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</si>
  <si>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</si>
  <si>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</si>
  <si>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</si>
  <si>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</si>
  <si>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</si>
  <si>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</si>
  <si>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</si>
  <si>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</si>
  <si>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</si>
  <si>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</si>
  <si>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</si>
  <si>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</si>
  <si>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</si>
  <si>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</si>
  <si>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</si>
  <si>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</si>
  <si>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</si>
  <si>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</si>
  <si>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</si>
  <si>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</si>
  <si>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</si>
  <si>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</si>
  <si>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</si>
  <si>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</si>
  <si>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</si>
  <si>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</si>
  <si>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</si>
  <si>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</si>
  <si>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</si>
  <si>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</si>
  <si>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</si>
  <si>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</si>
  <si>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</si>
  <si>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</si>
  <si>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</si>
  <si>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</si>
  <si>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</si>
  <si>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</si>
  <si>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</si>
  <si>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</si>
  <si>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</si>
  <si>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</si>
  <si>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</si>
  <si>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</si>
  <si>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</si>
  <si>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</si>
  <si>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</si>
  <si>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</si>
  <si>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</si>
  <si>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</si>
  <si>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</si>
  <si>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</si>
  <si>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</si>
  <si>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</si>
  <si>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</si>
  <si>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</si>
  <si>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</si>
  <si>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</si>
  <si>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</si>
  <si>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</si>
  <si>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</si>
  <si>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</si>
  <si>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</si>
  <si>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</si>
  <si>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</si>
  <si>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</si>
  <si>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</si>
  <si>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</si>
  <si>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</si>
  <si>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</si>
  <si>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</si>
  <si>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</si>
  <si>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</si>
  <si>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</si>
  <si>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</si>
  <si>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</si>
  <si>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</si>
  <si>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</si>
  <si>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</si>
  <si>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</si>
  <si>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</si>
  <si>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</si>
  <si>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</si>
  <si>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</si>
  <si>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</si>
  <si>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</si>
  <si>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</si>
  <si>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</si>
  <si>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</si>
  <si>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</si>
  <si>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</si>
  <si>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</si>
  <si>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</si>
  <si>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</si>
  <si>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</si>
  <si>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</si>
  <si>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</si>
  <si>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</si>
  <si>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</si>
  <si>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</si>
  <si>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</si>
  <si>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</si>
  <si>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</si>
  <si>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</si>
  <si>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</si>
  <si>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</si>
  <si>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</si>
  <si>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</si>
  <si>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</si>
  <si>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</si>
  <si>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</si>
  <si>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</si>
  <si>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</si>
  <si>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</si>
  <si>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</si>
  <si>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</si>
  <si>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</si>
  <si>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</si>
  <si>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</si>
  <si>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</si>
  <si>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</si>
  <si>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</si>
  <si>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</si>
  <si>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</si>
  <si>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</si>
  <si>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</si>
  <si>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</si>
  <si>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</si>
  <si>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</si>
  <si>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</si>
  <si>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</si>
  <si>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</si>
  <si>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</si>
  <si>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</si>
  <si>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</si>
  <si>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</si>
  <si>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</si>
  <si>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</si>
  <si>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</si>
  <si>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</si>
  <si>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</si>
  <si>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</si>
  <si>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</si>
  <si>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</si>
  <si>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</si>
  <si>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</si>
  <si>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</si>
  <si>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</si>
  <si>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</si>
  <si>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</si>
  <si>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</si>
  <si>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</si>
  <si>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</si>
  <si>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</si>
  <si>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</si>
  <si>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</si>
  <si>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</si>
  <si>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</si>
  <si>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</si>
  <si>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</si>
  <si>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</si>
  <si>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</si>
  <si>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</si>
  <si>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</si>
  <si>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</si>
  <si>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</si>
  <si>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</si>
  <si>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</si>
  <si>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</si>
  <si>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</si>
  <si>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</si>
  <si>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</si>
  <si>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</si>
  <si>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</si>
  <si>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</si>
  <si>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</si>
  <si>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</si>
  <si>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</si>
  <si>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</si>
  <si>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</si>
  <si>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</si>
  <si>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</si>
  <si>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</si>
  <si>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</si>
  <si>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</si>
  <si>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</si>
  <si>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</si>
  <si>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</si>
  <si>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</si>
  <si>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</si>
  <si>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</si>
  <si>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</si>
  <si>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</si>
  <si>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</si>
  <si>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</si>
  <si>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</si>
  <si>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</si>
  <si>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</si>
  <si>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</si>
  <si>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</si>
  <si>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</si>
  <si>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</si>
  <si>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</si>
  <si>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</si>
  <si>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</si>
  <si>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</si>
  <si>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</si>
  <si>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</si>
  <si>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</si>
  <si>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</si>
  <si>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</si>
  <si>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</si>
  <si>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</si>
  <si>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</si>
  <si>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</si>
  <si>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</si>
  <si>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</si>
  <si>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</si>
  <si>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</si>
  <si>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</si>
  <si>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</si>
  <si>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</si>
  <si>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</si>
  <si>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</si>
  <si>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</si>
  <si>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</si>
  <si>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</si>
  <si>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</si>
  <si>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</si>
  <si>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</si>
  <si>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</si>
  <si>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</si>
  <si>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</si>
  <si>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</si>
  <si>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</si>
  <si>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</si>
  <si>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</si>
  <si>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</si>
  <si>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</si>
  <si>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</si>
  <si>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</si>
  <si>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</si>
  <si>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</si>
  <si>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</si>
  <si>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</si>
  <si>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</si>
  <si>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</si>
  <si>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</si>
  <si>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</si>
  <si>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</si>
  <si>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</si>
  <si>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</si>
  <si>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</si>
  <si>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</si>
  <si>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</si>
  <si>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</si>
  <si>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</si>
  <si>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</si>
  <si>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</si>
  <si>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</si>
  <si>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</si>
  <si>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</si>
  <si>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</si>
  <si>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</si>
  <si>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</si>
  <si>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</si>
  <si>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</si>
  <si>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</si>
  <si>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</si>
  <si>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</si>
  <si>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</si>
  <si>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</si>
  <si>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</si>
  <si>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</si>
  <si>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</si>
  <si>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</si>
  <si>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</si>
  <si>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</si>
  <si>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</si>
  <si>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</si>
  <si>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</si>
  <si>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</si>
  <si>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</si>
  <si>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</si>
  <si>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</si>
  <si>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</si>
  <si>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</si>
  <si>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</si>
  <si>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</si>
  <si>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</si>
  <si>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</si>
  <si>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</si>
  <si>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</si>
  <si>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</si>
  <si>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</si>
  <si>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</si>
  <si>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</si>
  <si>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</si>
  <si>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</si>
  <si>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</si>
  <si>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</si>
  <si>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</si>
  <si>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</si>
  <si>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</si>
  <si>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</si>
  <si>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</si>
  <si>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</si>
  <si>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</si>
  <si>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</si>
  <si>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</si>
  <si>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</si>
  <si>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</si>
  <si>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</si>
  <si>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</si>
  <si>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</si>
  <si>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</si>
  <si>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</si>
  <si>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</si>
  <si>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</si>
  <si>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</si>
  <si>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</si>
  <si>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</si>
  <si>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</si>
  <si>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</si>
  <si>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</si>
  <si>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</si>
  <si>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</si>
  <si>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</si>
  <si>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</si>
  <si>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</si>
  <si>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</si>
  <si>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</si>
  <si>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</si>
  <si>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</si>
  <si>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</si>
  <si>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</si>
  <si>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</si>
  <si>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</si>
  <si>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</si>
  <si>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</si>
  <si>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</si>
  <si>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</si>
  <si>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</si>
  <si>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</si>
  <si>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</si>
  <si>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</si>
  <si>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</si>
  <si>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</si>
  <si>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</si>
  <si>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</si>
  <si>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</si>
  <si>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</si>
  <si>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</si>
  <si>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</si>
  <si>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</si>
  <si>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</si>
  <si>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</si>
  <si>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</si>
  <si>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</si>
  <si>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</si>
  <si>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</si>
  <si>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</si>
  <si>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</si>
  <si>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</si>
  <si>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</si>
  <si>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</si>
  <si>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</si>
  <si>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</si>
  <si>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</si>
  <si>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</si>
  <si>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</si>
  <si>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</si>
  <si>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</si>
  <si>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</si>
  <si>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</si>
  <si>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</si>
  <si>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</si>
  <si>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</si>
  <si>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</si>
  <si>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</si>
  <si>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</si>
  <si>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</si>
  <si>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</si>
  <si>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</si>
  <si>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</si>
  <si>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</si>
  <si>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</si>
  <si>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</si>
  <si>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</si>
  <si>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</si>
  <si>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</si>
  <si>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</si>
  <si>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</si>
  <si>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</si>
  <si>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</si>
  <si>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</si>
  <si>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</si>
  <si>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</si>
  <si>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</si>
  <si>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</si>
  <si>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</si>
  <si>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</si>
  <si>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</si>
  <si>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</si>
  <si>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</si>
  <si>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</si>
  <si>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</si>
  <si>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</si>
  <si>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</si>
  <si>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</si>
  <si>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</si>
  <si>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</si>
  <si>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</si>
  <si>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</si>
  <si>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</si>
  <si>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</si>
  <si>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</si>
  <si>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</si>
  <si>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</si>
  <si>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</si>
  <si>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</si>
  <si>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</si>
  <si>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</si>
  <si>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</si>
  <si>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</si>
  <si>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</si>
  <si>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</si>
  <si>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</si>
  <si>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</si>
  <si>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</si>
  <si>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</si>
  <si>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</si>
  <si>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</si>
  <si>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</si>
  <si>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</si>
  <si>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</si>
  <si>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</si>
  <si>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</si>
  <si>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</si>
  <si>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</si>
  <si>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</si>
  <si>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</si>
  <si>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</si>
  <si>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</si>
  <si>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</si>
  <si>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</si>
  <si>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</si>
  <si>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</si>
  <si>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</si>
  <si>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</si>
  <si>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</si>
  <si>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</si>
  <si>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</si>
  <si>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</si>
  <si>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</si>
  <si>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</si>
  <si>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</si>
  <si>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</si>
  <si>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</si>
  <si>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</si>
  <si>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</si>
  <si>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</si>
  <si>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</si>
  <si>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</si>
  <si>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</si>
  <si>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</si>
  <si>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</si>
  <si>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</si>
  <si>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</si>
  <si>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</si>
  <si>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</si>
  <si>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</si>
  <si>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</si>
  <si>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</si>
  <si>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</si>
  <si>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</si>
  <si>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</si>
  <si>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</si>
  <si>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</si>
  <si>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</si>
  <si>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</si>
  <si>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</si>
  <si>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</si>
  <si>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</si>
  <si>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</si>
  <si>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</si>
  <si>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</si>
  <si>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</si>
  <si>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</si>
  <si>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</si>
  <si>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</si>
  <si>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</si>
  <si>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</si>
  <si>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</si>
  <si>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</si>
  <si>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</si>
  <si>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</si>
  <si>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</si>
  <si>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</si>
  <si>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</si>
  <si>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</si>
  <si>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</si>
  <si>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</si>
  <si>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</si>
  <si>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</si>
  <si>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</si>
  <si>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</si>
  <si>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</si>
  <si>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</si>
  <si>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</si>
  <si>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</si>
  <si>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</si>
  <si>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</si>
  <si>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</si>
  <si>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</si>
  <si>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</si>
  <si>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</si>
  <si>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</si>
  <si>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</si>
  <si>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</si>
  <si>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</si>
  <si>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</si>
  <si>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</si>
  <si>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</si>
  <si>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</si>
  <si>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</si>
  <si>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</si>
  <si>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</si>
  <si>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</si>
  <si>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</si>
  <si>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</si>
  <si>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</si>
  <si>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</si>
  <si>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</si>
  <si>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</si>
  <si>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</si>
  <si>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</si>
  <si>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</si>
  <si>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</si>
  <si>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</si>
  <si>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</si>
  <si>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</si>
  <si>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</si>
  <si>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</si>
  <si>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</si>
  <si>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</si>
  <si>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</si>
  <si>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</si>
  <si>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</si>
  <si>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</si>
  <si>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</si>
  <si>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</si>
  <si>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</si>
  <si>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</si>
  <si>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</si>
  <si>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</si>
  <si>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</si>
  <si>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</si>
  <si>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</si>
  <si>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</si>
  <si>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</si>
  <si>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</si>
  <si>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</si>
  <si>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</si>
  <si>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</si>
  <si>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</si>
  <si>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</si>
  <si>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</si>
  <si>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</si>
  <si>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</si>
  <si>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</si>
  <si>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</si>
  <si>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</si>
  <si>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</si>
  <si>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</si>
  <si>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</si>
  <si>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</si>
  <si>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</si>
  <si>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</si>
  <si>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</si>
  <si>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</si>
  <si>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</si>
  <si>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</si>
  <si>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</si>
  <si>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</si>
  <si>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</si>
  <si>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</si>
  <si>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</si>
  <si>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</si>
  <si>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</si>
  <si>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</si>
  <si>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</si>
  <si>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</si>
  <si>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</si>
  <si>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</si>
  <si>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</si>
  <si>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</si>
  <si>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</si>
  <si>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</si>
  <si>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</si>
  <si>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</si>
  <si>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</si>
  <si>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</si>
  <si>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</si>
  <si>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</si>
  <si>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</si>
  <si>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</si>
  <si>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</si>
  <si>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</si>
  <si>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</si>
  <si>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</si>
  <si>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</si>
  <si>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</si>
  <si>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</si>
  <si>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</si>
  <si>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</si>
  <si>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</si>
  <si>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</si>
  <si>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</si>
  <si>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</si>
  <si>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</si>
  <si>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</si>
  <si>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</si>
  <si>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</si>
  <si>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</si>
  <si>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</si>
  <si>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</si>
  <si>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</si>
  <si>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</si>
  <si>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</si>
  <si>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</si>
  <si>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</si>
  <si>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</si>
  <si>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</si>
  <si>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</si>
  <si>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</si>
  <si>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</si>
  <si>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</si>
  <si>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</si>
  <si>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</si>
  <si>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</si>
  <si>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</si>
  <si>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</si>
  <si>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</si>
  <si>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</si>
  <si>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</si>
  <si>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</si>
  <si>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</si>
  <si>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</si>
  <si>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</si>
  <si>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</si>
  <si>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</si>
  <si>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</si>
  <si>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</si>
  <si>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</si>
  <si>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</si>
  <si>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</si>
  <si>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</si>
  <si>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</si>
  <si>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</si>
  <si>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</si>
  <si>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</si>
  <si>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</si>
  <si>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</si>
  <si>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</si>
  <si>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</si>
  <si>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</si>
  <si>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</si>
  <si>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</si>
  <si>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</si>
  <si>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</si>
  <si>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</si>
  <si>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</si>
  <si>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</si>
  <si>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</si>
  <si>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</si>
  <si>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</si>
  <si>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</si>
  <si>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</si>
  <si>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</si>
  <si>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</si>
  <si>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</si>
  <si>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</si>
  <si>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</si>
  <si>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</si>
  <si>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</si>
  <si>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</si>
  <si>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</si>
  <si>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</si>
  <si>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</si>
  <si>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</si>
  <si>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</si>
  <si>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</si>
  <si>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</si>
  <si>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</si>
  <si>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</si>
  <si>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</si>
  <si>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</si>
  <si>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</si>
  <si>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</si>
  <si>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</si>
  <si>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</si>
  <si>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</si>
  <si>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</si>
  <si>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</si>
  <si>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</si>
  <si>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</si>
  <si>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</si>
  <si>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</si>
  <si>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</si>
  <si>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</si>
  <si>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</si>
  <si>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</si>
  <si>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</si>
  <si>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</si>
  <si>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</si>
  <si>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</si>
  <si>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</si>
  <si>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</si>
  <si>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</si>
  <si>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</si>
  <si>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</si>
  <si>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</si>
  <si>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</si>
  <si>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</si>
  <si>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</si>
  <si>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</si>
  <si>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</si>
  <si>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</si>
  <si>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</si>
  <si>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</si>
  <si>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</si>
  <si>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</si>
  <si>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</si>
  <si>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</si>
  <si>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</si>
  <si>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</si>
  <si>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</si>
  <si>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</si>
  <si>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</si>
  <si>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</si>
  <si>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</si>
  <si>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</si>
  <si>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</si>
  <si>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</si>
  <si>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</si>
  <si>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</si>
  <si>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</si>
  <si>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</si>
  <si>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</si>
  <si>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</si>
  <si>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</si>
  <si>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</si>
  <si>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</si>
  <si>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</si>
  <si>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</si>
  <si>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</si>
  <si>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</si>
  <si>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</si>
  <si>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</si>
  <si>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</si>
  <si>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</si>
  <si>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</si>
  <si>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</si>
  <si>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</si>
  <si>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</si>
  <si>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</si>
  <si>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</si>
  <si>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</si>
  <si>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</si>
  <si>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</si>
  <si>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</si>
  <si>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</si>
  <si>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</si>
  <si>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</si>
  <si>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</si>
  <si>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</si>
  <si>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</si>
  <si>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</si>
  <si>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</si>
  <si>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</si>
  <si>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</si>
  <si>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</si>
  <si>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</si>
  <si>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</si>
  <si>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</si>
  <si>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</si>
  <si>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</si>
  <si>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</si>
  <si>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</si>
  <si>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</si>
  <si>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</si>
  <si>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</si>
  <si>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</si>
  <si>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</si>
  <si>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</si>
  <si>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</si>
  <si>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</si>
  <si>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</si>
  <si>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</si>
  <si>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</si>
  <si>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</si>
  <si>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</si>
  <si>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</si>
  <si>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</si>
  <si>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</si>
  <si>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</si>
  <si>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</si>
  <si>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</si>
  <si>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</si>
  <si>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</si>
  <si>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</si>
  <si>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</si>
  <si>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</si>
  <si>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</si>
  <si>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</si>
  <si>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</si>
  <si>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</si>
  <si>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</si>
  <si>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</si>
  <si>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</si>
  <si>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</si>
  <si>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</si>
  <si>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</si>
  <si>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</si>
  <si>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</si>
  <si>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</si>
  <si>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</si>
  <si>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</si>
  <si>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</si>
  <si>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</si>
  <si>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</si>
  <si>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</si>
  <si>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</si>
  <si>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</si>
  <si>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</si>
  <si>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</si>
  <si>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</si>
  <si>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</si>
  <si>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</si>
  <si>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</si>
  <si>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</si>
  <si>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</si>
  <si>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</si>
  <si>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</si>
  <si>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</si>
  <si>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</si>
  <si>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</si>
  <si>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</si>
  <si>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</si>
  <si>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</si>
  <si>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</si>
  <si>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</si>
  <si>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</si>
  <si>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</si>
  <si>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</si>
  <si>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</si>
  <si>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</si>
  <si>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</si>
  <si>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</si>
  <si>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</si>
  <si>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</si>
  <si>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</si>
  <si>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</si>
  <si>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</si>
  <si>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</si>
  <si>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</si>
  <si>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</si>
  <si>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</si>
  <si>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</si>
  <si>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</si>
  <si>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</si>
  <si>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</si>
  <si>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</si>
  <si>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</si>
  <si>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</si>
  <si>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</si>
  <si>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</si>
  <si>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</si>
  <si>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</si>
  <si>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</si>
  <si>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</si>
  <si>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</si>
  <si>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</si>
  <si>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</si>
  <si>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</si>
  <si>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</si>
  <si>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</si>
  <si>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</si>
  <si>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</si>
  <si>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</si>
  <si>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</si>
  <si>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</si>
  <si>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</si>
  <si>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</si>
  <si>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</si>
  <si>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</si>
  <si>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</si>
  <si>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</si>
  <si>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</si>
  <si>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</si>
  <si>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</si>
  <si>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</si>
  <si>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</si>
  <si>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</si>
  <si>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</si>
  <si>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</si>
  <si>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</si>
  <si>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</si>
  <si>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</si>
  <si>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</si>
  <si>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</si>
  <si>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</si>
  <si>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</si>
  <si>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</si>
  <si>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</si>
  <si>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</si>
  <si>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</si>
  <si>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</si>
  <si>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</si>
  <si>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</si>
  <si>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</si>
  <si>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</si>
  <si>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</si>
  <si>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</si>
  <si>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</si>
  <si>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</si>
  <si>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</si>
  <si>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</si>
  <si>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</si>
  <si>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</si>
  <si>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</si>
  <si>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</si>
  <si>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</si>
  <si>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</si>
  <si>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</si>
  <si>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</si>
  <si>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</si>
  <si>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</si>
  <si>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</si>
  <si>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</si>
  <si>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</si>
  <si>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</si>
  <si>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</si>
  <si>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</si>
  <si>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</si>
  <si>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</si>
  <si>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</si>
  <si>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</si>
  <si>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</si>
  <si>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</si>
  <si>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</si>
  <si>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</si>
  <si>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</si>
  <si>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</si>
  <si>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</si>
  <si>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</si>
  <si>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</si>
  <si>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</si>
  <si>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</si>
  <si>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</si>
  <si>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</si>
  <si>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</si>
  <si>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</si>
  <si>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</si>
  <si>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</si>
  <si>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</si>
  <si>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</si>
  <si>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</si>
  <si>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</si>
  <si>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</si>
  <si>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</si>
  <si>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</si>
  <si>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</si>
  <si>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</si>
  <si>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</si>
  <si>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</si>
  <si>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</si>
  <si>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</si>
  <si>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</si>
  <si>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</si>
  <si>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</si>
  <si>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</si>
  <si>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</si>
  <si>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</si>
  <si>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</si>
  <si>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</si>
  <si>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</si>
  <si>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</si>
  <si>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</si>
  <si>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</si>
  <si>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</si>
  <si>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</si>
  <si>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</si>
  <si>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</si>
  <si>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</si>
  <si>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</si>
  <si>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</si>
  <si>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</si>
  <si>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</si>
  <si>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</si>
  <si>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</si>
  <si>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</si>
  <si>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</si>
  <si>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</si>
  <si>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</si>
  <si>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</si>
  <si>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</si>
  <si>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</si>
  <si>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</si>
  <si>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</si>
  <si>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</si>
  <si>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</si>
  <si>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</si>
  <si>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</si>
  <si>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</si>
  <si>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</si>
  <si>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</si>
  <si>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</si>
  <si>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</si>
  <si>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</si>
  <si>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</si>
  <si>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</si>
  <si>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</si>
  <si>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</si>
  <si>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</si>
  <si>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</si>
  <si>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</si>
  <si>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</si>
  <si>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</si>
  <si>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</si>
  <si>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</si>
  <si>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</si>
  <si>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</si>
  <si>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</si>
  <si>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</si>
  <si>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</si>
  <si>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</si>
  <si>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</si>
  <si>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</si>
  <si>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</si>
  <si>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</si>
  <si>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</si>
  <si>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</si>
  <si>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</si>
  <si>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</si>
  <si>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</si>
  <si>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</si>
  <si>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</si>
  <si>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</si>
  <si>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</si>
  <si>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</si>
  <si>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</si>
  <si>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</si>
  <si>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</si>
  <si>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</si>
  <si>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</si>
  <si>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</si>
  <si>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</si>
  <si>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</si>
  <si>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</si>
  <si>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</si>
  <si>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</si>
  <si>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</si>
  <si>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</si>
  <si>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</si>
  <si>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</si>
  <si>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</si>
  <si>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</si>
  <si>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</si>
  <si>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</si>
  <si>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</si>
  <si>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</si>
  <si>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</si>
  <si>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</si>
  <si>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</si>
  <si>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</si>
  <si>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</si>
  <si>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</si>
  <si>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</si>
  <si>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</si>
  <si>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</si>
  <si>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</si>
  <si>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</si>
  <si>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</si>
  <si>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</si>
  <si>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</si>
  <si>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</si>
  <si>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</si>
  <si>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</si>
  <si>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</si>
  <si>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</si>
  <si>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</si>
  <si>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</si>
  <si>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</si>
  <si>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</si>
  <si>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</si>
  <si>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</si>
  <si>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</si>
  <si>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</si>
  <si>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</si>
  <si>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</si>
  <si>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</si>
  <si>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</si>
  <si>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</si>
  <si>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</si>
  <si>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</si>
  <si>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</si>
  <si>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</si>
  <si>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</si>
  <si>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</si>
  <si>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</si>
  <si>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</si>
  <si>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</si>
  <si>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</si>
  <si>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</si>
  <si>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</si>
  <si>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</si>
  <si>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</si>
  <si>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</si>
  <si>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</si>
  <si>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</si>
  <si>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</si>
  <si>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</si>
  <si>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</si>
  <si>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</si>
  <si>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</si>
  <si>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</si>
  <si>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</si>
  <si>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</si>
  <si>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</si>
  <si>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</si>
  <si>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</si>
  <si>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</si>
  <si>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</si>
  <si>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</si>
  <si>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</si>
  <si>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</si>
  <si>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</si>
  <si>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</si>
  <si>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</si>
  <si>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</si>
  <si>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</si>
  <si>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</si>
  <si>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</si>
  <si>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</si>
  <si>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</si>
  <si>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</si>
  <si>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</si>
  <si>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</si>
  <si>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</si>
  <si>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</si>
  <si>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</si>
  <si>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</si>
  <si>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</si>
  <si>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</si>
  <si>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</si>
  <si>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</si>
  <si>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</si>
  <si>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</si>
  <si>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</si>
  <si>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</si>
  <si>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</si>
  <si>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</si>
  <si>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</si>
  <si>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</si>
  <si>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</si>
  <si>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</si>
  <si>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</si>
  <si>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</si>
  <si>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</si>
  <si>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</si>
  <si>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</si>
  <si>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</si>
  <si>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</si>
  <si>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</si>
  <si>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</si>
  <si>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</si>
  <si>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</si>
  <si>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</si>
  <si>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</si>
  <si>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</si>
  <si>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</si>
  <si>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</si>
  <si>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</si>
  <si>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</si>
  <si>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</si>
  <si>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</si>
  <si>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</si>
  <si>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</si>
  <si>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</si>
  <si>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</si>
  <si>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</si>
  <si>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</si>
  <si>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</si>
  <si>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</si>
  <si>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</si>
  <si>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</si>
  <si>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</si>
  <si>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</si>
  <si>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</si>
  <si>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</si>
  <si>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</si>
  <si>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</si>
  <si>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</si>
  <si>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</si>
  <si>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</si>
  <si>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</si>
  <si>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</si>
  <si>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</si>
  <si>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</si>
  <si>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</si>
  <si>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</si>
  <si>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</si>
  <si>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</si>
  <si>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</si>
  <si>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</si>
  <si>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</si>
  <si>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</si>
  <si>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</si>
  <si>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</si>
  <si>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</si>
  <si>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</si>
  <si>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</si>
  <si>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</si>
  <si>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</si>
  <si>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</si>
  <si>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</si>
  <si>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</si>
  <si>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</si>
  <si>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</si>
  <si>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</si>
  <si>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</si>
  <si>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</si>
  <si>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</si>
  <si>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</si>
  <si>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</si>
  <si>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</si>
  <si>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</si>
  <si>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</si>
  <si>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</si>
  <si>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</si>
  <si>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</si>
  <si>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</si>
  <si>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</si>
  <si>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</si>
  <si>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</si>
  <si>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</si>
  <si>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</si>
  <si>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</si>
  <si>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</si>
  <si>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</si>
  <si>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</si>
  <si>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</si>
  <si>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</si>
  <si>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</si>
  <si>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</si>
  <si>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</si>
  <si>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</si>
  <si>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</si>
  <si>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</si>
  <si>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</si>
  <si>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</si>
  <si>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</si>
  <si>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</si>
  <si>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</si>
  <si>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</si>
  <si>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</si>
  <si>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</si>
  <si>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</si>
  <si>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</si>
  <si>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</si>
  <si>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</si>
  <si>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</si>
  <si>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</si>
  <si>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</si>
  <si>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</si>
  <si>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</si>
  <si>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</si>
  <si>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</si>
  <si>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</si>
  <si>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</si>
  <si>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</si>
  <si>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</si>
  <si>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</si>
  <si>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</si>
  <si>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</si>
  <si>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</si>
  <si>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</si>
  <si>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</si>
  <si>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</si>
  <si>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</si>
  <si>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</si>
  <si>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</si>
  <si>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</si>
  <si>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</si>
  <si>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</si>
  <si>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</si>
  <si>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</si>
  <si>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</si>
  <si>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</si>
  <si>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</si>
  <si>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</si>
  <si>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</si>
  <si>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</si>
  <si>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</si>
  <si>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</si>
  <si>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</si>
  <si>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</si>
  <si>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</si>
  <si>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</si>
  <si>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</si>
  <si>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</si>
  <si>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</si>
  <si>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</si>
  <si>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</si>
  <si>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</si>
  <si>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</si>
  <si>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</si>
  <si>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</si>
  <si>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</si>
  <si>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</si>
  <si>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</si>
  <si>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</si>
  <si>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</si>
  <si>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</si>
  <si>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</si>
  <si>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</si>
  <si>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</si>
  <si>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</si>
  <si>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</si>
  <si>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</si>
  <si>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</si>
  <si>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</si>
  <si>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</si>
  <si>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</si>
  <si>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</si>
  <si>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</si>
  <si>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</si>
  <si>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</si>
  <si>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</si>
  <si>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</si>
  <si>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</si>
  <si>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</si>
  <si>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</si>
  <si>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</si>
  <si>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</si>
  <si>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</si>
  <si>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</si>
  <si>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</si>
  <si>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</si>
  <si>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</si>
  <si>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</si>
  <si>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</si>
  <si>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</si>
  <si>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</si>
  <si>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</si>
  <si>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</si>
  <si>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</si>
  <si>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</si>
  <si>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</si>
  <si>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</si>
  <si>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</si>
  <si>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</si>
  <si>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</si>
  <si>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</si>
  <si>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</si>
  <si>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</si>
  <si>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</si>
  <si>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</si>
  <si>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</si>
  <si>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</si>
  <si>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</si>
  <si>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</si>
  <si>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</si>
  <si>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</si>
  <si>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</si>
  <si>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</si>
  <si>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</si>
  <si>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</si>
  <si>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</si>
  <si>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</si>
  <si>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</si>
  <si>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</si>
  <si>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</si>
  <si>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</si>
  <si>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</si>
  <si>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</si>
  <si>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</si>
  <si>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</si>
  <si>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</si>
  <si>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</si>
  <si>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</si>
  <si>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</si>
  <si>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</si>
  <si>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</si>
  <si>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</si>
  <si>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</si>
  <si>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</si>
  <si>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</si>
  <si>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</si>
  <si>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</si>
  <si>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</si>
  <si>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</si>
  <si>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</si>
  <si>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</si>
  <si>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</si>
  <si>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</si>
  <si>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</si>
  <si>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</si>
  <si>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</si>
  <si>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</si>
  <si>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</si>
  <si>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</si>
  <si>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</si>
  <si>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</si>
  <si>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</si>
  <si>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</si>
  <si>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</si>
  <si>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</si>
  <si>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</si>
  <si>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</si>
  <si>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</si>
  <si>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</si>
  <si>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</si>
  <si>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</si>
  <si>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</si>
  <si>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</si>
  <si>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</si>
  <si>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</si>
  <si>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</si>
  <si>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</si>
  <si>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</si>
  <si>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</si>
  <si>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</si>
  <si>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</si>
  <si>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</si>
  <si>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</si>
  <si>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</si>
  <si>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</si>
  <si>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</si>
  <si>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</si>
  <si>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</si>
  <si>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</si>
  <si>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</si>
  <si>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</si>
  <si>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</si>
  <si>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</si>
  <si>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</si>
  <si>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</si>
  <si>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</si>
  <si>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</si>
  <si>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</si>
  <si>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</si>
  <si>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</si>
  <si>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</si>
  <si>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</si>
  <si>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</si>
  <si>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</si>
  <si>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</si>
  <si>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</si>
  <si>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</si>
  <si>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</si>
  <si>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</si>
  <si>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</si>
  <si>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</si>
  <si>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</si>
  <si>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</si>
  <si>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</si>
  <si>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</si>
  <si>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</si>
  <si>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</si>
  <si>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</si>
  <si>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</si>
  <si>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</si>
  <si>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</si>
  <si>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</si>
  <si>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</si>
  <si>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</si>
  <si>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</si>
  <si>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</si>
  <si>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</si>
  <si>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</si>
  <si>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</si>
  <si>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</si>
  <si>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</si>
  <si>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</si>
  <si>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</si>
  <si>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</si>
  <si>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</si>
  <si>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</si>
  <si>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</si>
  <si>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</si>
  <si>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</si>
  <si>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</si>
  <si>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</si>
  <si>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</si>
  <si>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</si>
  <si>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</si>
  <si>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</si>
  <si>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</si>
  <si>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</si>
  <si>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</si>
  <si>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</si>
  <si>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</si>
  <si>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</si>
  <si>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</si>
  <si>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</si>
  <si>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</si>
  <si>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</si>
  <si>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</si>
  <si>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</si>
  <si>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</si>
  <si>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</si>
  <si>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</si>
  <si>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</si>
  <si>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</si>
  <si>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</si>
  <si>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</si>
  <si>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</si>
  <si>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</si>
  <si>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</si>
  <si>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</si>
  <si>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</si>
  <si>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</si>
  <si>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</si>
  <si>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</si>
  <si>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</si>
  <si>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</si>
  <si>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</si>
  <si>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</si>
  <si>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</si>
  <si>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</si>
  <si>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</si>
  <si>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</si>
  <si>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</si>
  <si>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</si>
  <si>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</si>
  <si>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</si>
  <si>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</si>
  <si>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</si>
  <si>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</si>
  <si>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</si>
  <si>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</si>
  <si>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</si>
  <si>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</si>
  <si>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</si>
  <si>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</si>
  <si>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</si>
  <si>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</si>
  <si>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</si>
  <si>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</si>
  <si>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</si>
  <si>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</si>
  <si>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</si>
  <si>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</si>
  <si>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</si>
  <si>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</si>
  <si>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</si>
  <si>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</si>
  <si>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</si>
  <si>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</si>
  <si>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</si>
  <si>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</si>
  <si>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</si>
  <si>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</si>
  <si>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</si>
  <si>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</si>
  <si>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</si>
  <si>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</si>
  <si>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</si>
  <si>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</si>
  <si>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</si>
  <si>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</si>
  <si>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</si>
  <si>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</si>
  <si>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</si>
  <si>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</si>
  <si>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</si>
  <si>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</si>
  <si>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</si>
  <si>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</si>
  <si>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</si>
  <si>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</si>
  <si>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</si>
  <si>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</si>
  <si>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</si>
  <si>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</si>
  <si>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</si>
  <si>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</si>
  <si>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</si>
  <si>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</si>
  <si>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</si>
  <si>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</si>
  <si>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</si>
  <si>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</si>
  <si>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</si>
  <si>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</si>
  <si>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</si>
  <si>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</si>
  <si>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</si>
  <si>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</si>
  <si>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</si>
  <si>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</si>
  <si>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</si>
  <si>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</si>
  <si>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</si>
  <si>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</si>
  <si>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</si>
  <si>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</si>
  <si>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</si>
  <si>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</si>
  <si>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</si>
  <si>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</si>
  <si>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</si>
  <si>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</si>
  <si>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</si>
  <si>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</si>
  <si>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</si>
  <si>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</si>
  <si>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</si>
  <si>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</si>
  <si>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</si>
  <si>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</si>
  <si>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</si>
  <si>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</si>
  <si>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</si>
  <si>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</si>
  <si>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</si>
  <si>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</si>
  <si>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</si>
  <si>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</si>
  <si>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</si>
  <si>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</si>
  <si>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</si>
  <si>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</si>
  <si>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</si>
  <si>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</si>
  <si>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</si>
  <si>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</si>
  <si>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</si>
  <si>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</si>
  <si>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</si>
  <si>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</si>
  <si>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</si>
  <si>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</si>
  <si>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</si>
  <si>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</si>
  <si>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</si>
  <si>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</si>
  <si>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</si>
  <si>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</si>
  <si>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</si>
  <si>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</si>
  <si>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</si>
  <si>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</si>
  <si>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</si>
  <si>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</si>
  <si>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</si>
  <si>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</si>
  <si>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</si>
  <si>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</si>
  <si>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</si>
  <si>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</si>
  <si>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</si>
  <si>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</si>
  <si>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</si>
  <si>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</si>
  <si>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</si>
  <si>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</si>
  <si>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</si>
  <si>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</si>
  <si>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</si>
  <si>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</si>
  <si>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</si>
  <si>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</si>
  <si>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</si>
  <si>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</si>
  <si>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</si>
  <si>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</si>
  <si>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</si>
  <si>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</si>
  <si>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</si>
  <si>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</si>
  <si>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</si>
  <si>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</si>
  <si>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</si>
  <si>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</si>
  <si>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</si>
  <si>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</si>
  <si>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</si>
  <si>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</si>
  <si>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</si>
  <si>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</si>
  <si>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</si>
  <si>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</si>
  <si>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</si>
  <si>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</si>
  <si>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</si>
  <si>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</si>
  <si>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</si>
  <si>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</si>
  <si>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</si>
  <si>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</si>
  <si>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</si>
  <si>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</si>
  <si>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</si>
  <si>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</si>
  <si>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</si>
  <si>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</si>
  <si>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</si>
  <si>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</si>
  <si>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</si>
  <si>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</si>
  <si>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</si>
  <si>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</si>
  <si>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</si>
  <si>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</si>
  <si>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</si>
  <si>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</si>
  <si>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</si>
  <si>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</si>
  <si>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</si>
  <si>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</si>
  <si>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</si>
  <si>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</si>
  <si>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</si>
  <si>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</si>
  <si>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</si>
  <si>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</si>
  <si>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</si>
  <si>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</si>
  <si>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</si>
  <si>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</si>
  <si>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</si>
  <si>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</si>
  <si>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</si>
  <si>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</si>
  <si>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</si>
  <si>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</si>
  <si>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</si>
  <si>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</si>
  <si>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</si>
  <si>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</si>
  <si>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</si>
  <si>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</si>
  <si>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</si>
  <si>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</si>
  <si>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</si>
  <si>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</si>
  <si>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</si>
  <si>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</si>
  <si>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</si>
  <si>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</si>
  <si>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</si>
  <si>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</si>
  <si>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</si>
  <si>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</si>
  <si>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</si>
  <si>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</si>
  <si>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</si>
  <si>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</si>
  <si>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</si>
  <si>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</si>
  <si>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</si>
  <si>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</si>
  <si>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</si>
  <si>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</si>
  <si>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</si>
  <si>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</si>
  <si>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</si>
  <si>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</si>
  <si>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</si>
  <si>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</si>
  <si>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</si>
  <si>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</si>
  <si>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</si>
  <si>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</si>
  <si>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</si>
  <si>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</si>
  <si>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</si>
  <si>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</si>
  <si>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</si>
  <si>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</si>
  <si>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</si>
  <si>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</si>
  <si>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</si>
  <si>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</si>
  <si>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</si>
  <si>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</si>
  <si>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</si>
  <si>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</si>
  <si>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</si>
  <si>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</si>
  <si>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</si>
  <si>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</si>
  <si>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</si>
  <si>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</si>
  <si>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</si>
  <si>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</si>
  <si>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</si>
  <si>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</si>
  <si>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</si>
  <si>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</si>
  <si>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</si>
  <si>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</si>
  <si>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</si>
  <si>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</si>
  <si>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</si>
  <si>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</si>
  <si>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</si>
  <si>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</si>
  <si>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</si>
  <si>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</si>
  <si>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</si>
  <si>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</si>
  <si>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</si>
  <si>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</si>
  <si>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</si>
  <si>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</si>
  <si>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</si>
  <si>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</si>
  <si>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</si>
  <si>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</si>
  <si>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</si>
  <si>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</si>
  <si>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</si>
  <si>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</si>
  <si>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</si>
  <si>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</si>
  <si>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</si>
  <si>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</si>
  <si>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</si>
  <si>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</si>
  <si>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</si>
  <si>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</si>
  <si>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</si>
  <si>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</si>
  <si>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</si>
  <si>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</si>
  <si>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</si>
  <si>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</si>
  <si>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</si>
  <si>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</si>
  <si>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</si>
  <si>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</si>
  <si>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</si>
  <si>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</si>
  <si>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</si>
  <si>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</si>
  <si>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</si>
  <si>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</si>
  <si>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</si>
  <si>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</si>
  <si>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</si>
  <si>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</si>
  <si>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</si>
  <si>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</si>
  <si>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</si>
  <si>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</si>
  <si>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</si>
  <si>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</si>
  <si>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</si>
  <si>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</si>
  <si>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</si>
  <si>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</si>
  <si>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</si>
  <si>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</si>
  <si>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</si>
  <si>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</si>
  <si>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</si>
  <si>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</si>
  <si>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</si>
  <si>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</si>
  <si>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</si>
  <si>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</si>
  <si>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</si>
  <si>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</si>
  <si>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</si>
  <si>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</si>
  <si>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</si>
  <si>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</si>
  <si>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</si>
  <si>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</si>
  <si>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</si>
  <si>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</si>
  <si>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</si>
  <si>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</si>
  <si>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</si>
  <si>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</si>
  <si>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</si>
  <si>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</si>
  <si>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</si>
  <si>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</si>
  <si>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</si>
  <si>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</si>
  <si>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</si>
  <si>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</si>
  <si>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</si>
  <si>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</si>
  <si>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</si>
  <si>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</si>
  <si>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</si>
  <si>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</si>
  <si>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</si>
  <si>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</si>
  <si>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</si>
  <si>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</si>
  <si>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</si>
  <si>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</si>
  <si>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</si>
  <si>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</si>
  <si>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</si>
  <si>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</si>
  <si>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</si>
  <si>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</si>
  <si>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</si>
  <si>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</si>
  <si>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</si>
  <si>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</si>
  <si>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</si>
  <si>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</si>
  <si>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</si>
  <si>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</si>
  <si>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</si>
  <si>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</si>
  <si>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</si>
  <si>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</si>
  <si>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</si>
  <si>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</si>
  <si>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</si>
  <si>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</si>
  <si>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</si>
  <si>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</si>
  <si>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</si>
  <si>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</si>
  <si>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</si>
  <si>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</si>
  <si>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</si>
  <si>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</si>
  <si>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</si>
  <si>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</si>
  <si>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</si>
  <si>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</si>
  <si>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</si>
  <si>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</si>
  <si>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</si>
  <si>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</si>
  <si>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</si>
  <si>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</si>
  <si>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</si>
  <si>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</si>
  <si>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</si>
  <si>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</si>
  <si>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</si>
  <si>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</si>
  <si>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</si>
  <si>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</si>
  <si>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</si>
  <si>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</si>
  <si>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</si>
  <si>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</si>
  <si>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</si>
  <si>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</si>
  <si>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</si>
  <si>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</si>
  <si>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</si>
  <si>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</si>
  <si>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</si>
  <si>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</si>
  <si>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</si>
  <si>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</si>
  <si>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</si>
  <si>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</si>
  <si>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</si>
  <si>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</si>
  <si>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</si>
  <si>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</si>
  <si>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</si>
  <si>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</si>
  <si>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</si>
  <si>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</si>
  <si>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</si>
  <si>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</si>
  <si>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</si>
  <si>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</si>
  <si>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</si>
  <si>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</si>
  <si>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</si>
  <si>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</si>
  <si>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</si>
  <si>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</si>
  <si>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</si>
  <si>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</si>
  <si>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</si>
  <si>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</si>
  <si>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</si>
  <si>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</si>
  <si>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</si>
  <si>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</si>
  <si>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</si>
  <si>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</si>
  <si>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</si>
  <si>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</si>
  <si>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</si>
  <si>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</si>
  <si>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</si>
  <si>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</si>
  <si>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</si>
  <si>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</si>
  <si>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</si>
  <si>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</si>
  <si>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</si>
  <si>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</si>
  <si>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</si>
  <si>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</si>
  <si>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</si>
  <si>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</si>
  <si>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</si>
  <si>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</si>
  <si>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</si>
  <si>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</si>
  <si>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</si>
  <si>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</si>
  <si>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</si>
  <si>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</si>
  <si>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</si>
  <si>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</si>
  <si>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</si>
  <si>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</si>
  <si>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</si>
  <si>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</si>
  <si>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</si>
  <si>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</si>
  <si>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</si>
  <si>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</si>
  <si>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</si>
  <si>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</si>
  <si>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</si>
  <si>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</si>
  <si>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</si>
  <si>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</si>
  <si>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</si>
  <si>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</si>
  <si>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</si>
  <si>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</si>
  <si>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</si>
  <si>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</si>
  <si>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</si>
  <si>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</si>
  <si>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</si>
  <si>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</si>
  <si>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</si>
  <si>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</si>
  <si>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</si>
  <si>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</si>
  <si>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</si>
  <si>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</si>
  <si>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</si>
  <si>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</si>
  <si>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</si>
  <si>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</si>
  <si>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</si>
  <si>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</si>
  <si>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</si>
  <si>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</si>
  <si>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</si>
  <si>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</si>
  <si>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</si>
  <si>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</si>
  <si>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</si>
  <si>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</si>
  <si>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</si>
  <si>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</si>
  <si>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</si>
  <si>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</si>
  <si>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</si>
  <si>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</si>
  <si>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</si>
  <si>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</si>
  <si>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</si>
  <si>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</si>
  <si>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</si>
  <si>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</si>
  <si>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</si>
  <si>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</si>
  <si>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</si>
  <si>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</si>
  <si>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</si>
  <si>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</si>
  <si>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</si>
  <si>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</si>
  <si>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</si>
  <si>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</si>
  <si>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</si>
  <si>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</si>
  <si>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</si>
  <si>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</si>
  <si>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</si>
  <si>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</si>
  <si>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</si>
  <si>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</si>
  <si>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</si>
  <si>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</si>
  <si>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</si>
  <si>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</si>
  <si>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</si>
  <si>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</si>
  <si>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</si>
  <si>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</si>
  <si>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</si>
  <si>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</si>
  <si>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</si>
  <si>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</si>
  <si>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</si>
  <si>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</si>
  <si>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</si>
  <si>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</si>
  <si>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</si>
  <si>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</si>
  <si>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</si>
  <si>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</si>
  <si>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</si>
  <si>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</si>
  <si>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</si>
  <si>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</si>
  <si>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</si>
  <si>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</si>
  <si>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</si>
  <si>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</si>
  <si>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</si>
  <si>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</si>
  <si>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</si>
  <si>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</si>
  <si>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</si>
  <si>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</si>
  <si>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</si>
  <si>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</si>
  <si>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</si>
  <si>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</si>
  <si>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</si>
  <si>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</si>
  <si>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</si>
  <si>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</si>
  <si>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</si>
  <si>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</si>
  <si>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</si>
  <si>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</si>
  <si>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</si>
  <si>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</si>
  <si>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</si>
  <si>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</si>
  <si>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</si>
  <si>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</si>
  <si>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</si>
  <si>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</si>
  <si>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</si>
  <si>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</si>
  <si>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</si>
  <si>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</si>
  <si>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</si>
  <si>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</si>
  <si>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</si>
  <si>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</si>
  <si>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</si>
  <si>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</si>
  <si>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</si>
  <si>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</si>
  <si>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</si>
  <si>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</si>
  <si>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</si>
  <si>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</si>
  <si>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</si>
  <si>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</si>
  <si>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</si>
  <si>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</si>
  <si>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</si>
  <si>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</si>
  <si>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</si>
  <si>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</si>
  <si>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</si>
  <si>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</si>
  <si>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</si>
  <si>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</si>
  <si>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</si>
  <si>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</si>
  <si>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</si>
  <si>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</si>
  <si>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</si>
  <si>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</si>
  <si>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</si>
  <si>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</si>
  <si>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</si>
  <si>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</si>
  <si>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</si>
  <si>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</si>
  <si>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</si>
  <si>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</si>
  <si>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</si>
  <si>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</si>
  <si>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</si>
  <si>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</si>
  <si>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</si>
  <si>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</si>
  <si>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</si>
  <si>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</si>
  <si>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</si>
  <si>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</si>
  <si>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</si>
  <si>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</si>
  <si>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</si>
  <si>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</si>
  <si>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</si>
  <si>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</si>
  <si>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</si>
  <si>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</si>
  <si>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</si>
  <si>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</si>
  <si>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</si>
  <si>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</si>
  <si>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</si>
  <si>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</si>
  <si>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</si>
  <si>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</si>
  <si>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</si>
  <si>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</si>
  <si>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</si>
  <si>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</si>
  <si>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</si>
  <si>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</si>
  <si>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</si>
  <si>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</si>
  <si>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</si>
  <si>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</si>
  <si>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</si>
  <si>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</si>
  <si>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</si>
  <si>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</si>
  <si>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</si>
  <si>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</si>
  <si>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</si>
  <si>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</si>
  <si>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</si>
  <si>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</si>
  <si>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</si>
  <si>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</si>
  <si>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</si>
  <si>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</si>
  <si>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</si>
  <si>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</si>
  <si>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</si>
  <si>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</si>
  <si>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</si>
  <si>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</si>
  <si>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</si>
  <si>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</si>
  <si>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</si>
  <si>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</si>
  <si>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</si>
  <si>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</si>
  <si>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</si>
  <si>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</si>
  <si>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</si>
  <si>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</si>
  <si>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</si>
  <si>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</si>
  <si>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</si>
  <si>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</si>
  <si>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</si>
  <si>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</si>
  <si>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</si>
  <si>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</si>
  <si>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</si>
  <si>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</si>
  <si>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</si>
  <si>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</si>
  <si>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</si>
  <si>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</si>
  <si>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</si>
  <si>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</si>
  <si>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</si>
  <si>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</si>
  <si>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</si>
  <si>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</si>
  <si>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</si>
  <si>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</si>
  <si>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</si>
  <si>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</si>
  <si>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</si>
  <si>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</si>
  <si>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</si>
  <si>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</si>
  <si>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</si>
  <si>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</si>
  <si>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</si>
  <si>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</si>
  <si>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</si>
  <si>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</si>
  <si>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</si>
  <si>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</si>
  <si>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</si>
  <si>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</si>
  <si>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</si>
  <si>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</si>
  <si>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</si>
  <si>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</si>
  <si>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</si>
  <si>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</si>
  <si>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</si>
  <si>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</si>
  <si>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</si>
  <si>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</si>
  <si>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</si>
  <si>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</si>
  <si>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</si>
  <si>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</si>
  <si>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</si>
  <si>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</si>
  <si>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</si>
  <si>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</si>
  <si>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</si>
  <si>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</si>
  <si>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</si>
  <si>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</si>
  <si>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</si>
  <si>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</si>
  <si>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</si>
  <si>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</si>
  <si>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</si>
  <si>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</si>
  <si>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</si>
  <si>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</si>
  <si>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</si>
  <si>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</si>
  <si>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</si>
  <si>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</si>
  <si>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</si>
  <si>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</si>
  <si>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</si>
  <si>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</si>
  <si>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</si>
  <si>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</si>
  <si>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</si>
  <si>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</si>
  <si>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</si>
  <si>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</si>
  <si>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</si>
  <si>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</si>
  <si>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</si>
  <si>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</si>
  <si>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</si>
  <si>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</si>
  <si>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</si>
  <si>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</si>
  <si>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</si>
  <si>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</si>
  <si>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</si>
  <si>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</si>
  <si>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</si>
  <si>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</si>
  <si>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</si>
  <si>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</si>
  <si>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</si>
  <si>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</si>
  <si>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</si>
  <si>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</si>
  <si>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</si>
  <si>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</si>
  <si>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</si>
  <si>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</si>
  <si>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</si>
  <si>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</si>
  <si>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</si>
  <si>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</si>
  <si>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</si>
  <si>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</si>
  <si>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</si>
  <si>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</si>
  <si>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</si>
  <si>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</si>
  <si>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</si>
  <si>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</si>
  <si>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</si>
  <si>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</si>
  <si>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</si>
  <si>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</si>
  <si>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</si>
  <si>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</si>
  <si>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</si>
  <si>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</si>
  <si>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</si>
  <si>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</si>
  <si>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</si>
  <si>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</si>
  <si>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</si>
  <si>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</si>
  <si>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</si>
  <si>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</si>
  <si>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</si>
  <si>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</si>
  <si>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</si>
  <si>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</si>
  <si>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</si>
  <si>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</si>
  <si>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</si>
  <si>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</si>
  <si>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</si>
  <si>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</si>
  <si>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</si>
  <si>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</si>
  <si>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</si>
  <si>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</si>
  <si>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</si>
  <si>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</si>
  <si>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</si>
  <si>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</si>
  <si>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</si>
  <si>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</si>
  <si>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</si>
  <si>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</si>
  <si>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</si>
  <si>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</si>
  <si>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</si>
  <si>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</si>
  <si>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</si>
  <si>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</si>
  <si>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</si>
  <si>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</si>
  <si>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</si>
  <si>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</si>
  <si>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</si>
  <si>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</si>
  <si>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</si>
  <si>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</si>
  <si>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</si>
  <si>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</si>
  <si>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</si>
  <si>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</si>
  <si>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</si>
  <si>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</si>
  <si>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</si>
  <si>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</si>
  <si>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</si>
  <si>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</si>
  <si>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</si>
  <si>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</si>
  <si>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</si>
  <si>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</si>
  <si>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</si>
  <si>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</si>
  <si>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</si>
  <si>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</si>
  <si>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</si>
  <si>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</si>
  <si>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</si>
  <si>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</si>
  <si>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</si>
  <si>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</si>
  <si>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</si>
  <si>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</si>
  <si>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</si>
  <si>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</si>
  <si>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</si>
  <si>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</si>
  <si>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</si>
  <si>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</si>
  <si>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</si>
  <si>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</si>
  <si>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</si>
  <si>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</si>
  <si>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</si>
  <si>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</si>
  <si>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</si>
  <si>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</si>
  <si>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</si>
  <si>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</si>
  <si>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</si>
  <si>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</si>
  <si>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</si>
  <si>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</si>
  <si>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</si>
  <si>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</si>
  <si>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</si>
  <si>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</si>
  <si>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</si>
  <si>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</si>
  <si>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</si>
  <si>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</si>
  <si>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</si>
  <si>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</si>
  <si>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</si>
  <si>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</si>
  <si>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</si>
  <si>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</si>
  <si>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</si>
  <si>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</si>
  <si>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</si>
  <si>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</si>
  <si>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</si>
  <si>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</si>
  <si>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</si>
  <si>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</si>
  <si>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</si>
  <si>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</si>
  <si>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</si>
  <si>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</si>
  <si>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</si>
  <si>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</si>
  <si>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</si>
  <si>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</si>
  <si>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</si>
  <si>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</si>
  <si>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</si>
  <si>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</si>
  <si>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</si>
  <si>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</si>
  <si>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</si>
  <si>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</si>
  <si>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</si>
  <si>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</si>
  <si>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</si>
  <si>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</si>
  <si>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</si>
  <si>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</si>
  <si>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</si>
  <si>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</si>
  <si>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</si>
  <si>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</si>
  <si>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</si>
  <si>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</si>
  <si>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</si>
  <si>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</si>
  <si>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</si>
  <si>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</si>
  <si>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</si>
  <si>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</si>
  <si>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</si>
  <si>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</si>
  <si>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</si>
  <si>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</si>
  <si>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</si>
  <si>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</si>
  <si>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</si>
  <si>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</si>
  <si>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</si>
  <si>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</si>
  <si>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</si>
  <si>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</si>
  <si>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</si>
  <si>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</si>
  <si>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</si>
  <si>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</si>
  <si>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</si>
  <si>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</si>
  <si>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</si>
  <si>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</si>
  <si>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</si>
  <si>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</si>
  <si>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</si>
  <si>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</si>
  <si>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</si>
  <si>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</si>
  <si>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</si>
  <si>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</si>
  <si>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</si>
  <si>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</si>
  <si>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</si>
  <si>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</si>
  <si>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</si>
  <si>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</si>
  <si>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</si>
  <si>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</si>
  <si>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</si>
  <si>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</si>
  <si>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</si>
  <si>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</si>
  <si>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</si>
  <si>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</si>
  <si>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</si>
  <si>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</si>
  <si>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</si>
  <si>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</si>
  <si>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</si>
  <si>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</si>
  <si>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</si>
  <si>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</si>
  <si>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</si>
  <si>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</si>
  <si>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</si>
  <si>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</si>
  <si>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</si>
  <si>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</si>
  <si>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</si>
  <si>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</si>
  <si>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</si>
  <si>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</si>
  <si>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</si>
  <si>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</si>
  <si>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</si>
  <si>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</si>
  <si>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</si>
  <si>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</si>
  <si>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</si>
  <si>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</si>
  <si>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</si>
  <si>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</si>
  <si>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</si>
  <si>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</si>
  <si>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</si>
  <si>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</si>
  <si>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</si>
  <si>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</si>
  <si>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</si>
  <si>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</si>
  <si>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</si>
  <si>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</si>
  <si>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</si>
  <si>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</si>
  <si>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</si>
  <si>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</si>
  <si>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</si>
  <si>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</si>
  <si>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</si>
  <si>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</si>
  <si>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</si>
  <si>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</si>
  <si>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</si>
  <si>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</si>
  <si>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</si>
  <si>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</si>
  <si>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</si>
  <si>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</si>
  <si>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</si>
  <si>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</si>
  <si>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</si>
  <si>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</si>
  <si>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</si>
  <si>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</si>
  <si>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</si>
  <si>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</si>
  <si>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</si>
  <si>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</si>
  <si>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</si>
  <si>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</si>
  <si>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</si>
  <si>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</si>
  <si>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</si>
  <si>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</si>
  <si>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</si>
  <si>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</si>
  <si>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</si>
  <si>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</si>
  <si>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</si>
  <si>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</si>
  <si>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</si>
  <si>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</si>
  <si>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</si>
  <si>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</si>
  <si>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</si>
  <si>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</si>
  <si>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</si>
  <si>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</si>
  <si>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</si>
  <si>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</si>
  <si>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</si>
  <si>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</si>
  <si>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</si>
  <si>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</si>
  <si>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</si>
  <si>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</si>
  <si>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</si>
  <si>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</si>
  <si>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</si>
  <si>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</si>
  <si>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</si>
  <si>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</si>
  <si>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</si>
  <si>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</si>
  <si>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</si>
  <si>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</si>
  <si>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</si>
  <si>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</si>
  <si>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</si>
  <si>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</si>
  <si>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</si>
  <si>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</si>
  <si>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</si>
  <si>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</si>
  <si>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</si>
  <si>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</si>
  <si>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</si>
  <si>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</si>
  <si>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</si>
  <si>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</si>
  <si>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</si>
  <si>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</si>
  <si>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</si>
  <si>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</si>
  <si>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</si>
  <si>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</si>
  <si>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</si>
  <si>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</si>
  <si>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</si>
  <si>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</si>
  <si>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</si>
  <si>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</si>
  <si>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</si>
  <si>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</si>
  <si>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</si>
  <si>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</si>
  <si>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</si>
  <si>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</si>
  <si>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</si>
  <si>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</si>
  <si>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</si>
  <si>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</si>
  <si>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</si>
  <si>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</si>
  <si>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</si>
  <si>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</si>
  <si>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</si>
  <si>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</si>
  <si>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</si>
  <si>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</si>
  <si>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</si>
  <si>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</si>
  <si>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</si>
  <si>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</si>
  <si>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</si>
  <si>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</si>
  <si>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</si>
  <si>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</si>
  <si>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</si>
  <si>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</si>
  <si>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</si>
  <si>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</si>
  <si>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</si>
  <si>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</si>
  <si>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</si>
  <si>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</si>
  <si>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</si>
  <si>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</si>
  <si>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</si>
  <si>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</si>
  <si>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</si>
  <si>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</si>
  <si>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</si>
  <si>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</si>
  <si>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</si>
  <si>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</si>
  <si>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</si>
  <si>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</si>
  <si>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</si>
  <si>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</si>
  <si>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</si>
  <si>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</si>
  <si>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</si>
  <si>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</si>
  <si>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</si>
  <si>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</si>
  <si>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</si>
  <si>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</si>
  <si>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</si>
  <si>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</si>
  <si>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</si>
  <si>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</si>
  <si>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</si>
  <si>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</si>
  <si>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</si>
  <si>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</si>
  <si>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</si>
  <si>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</si>
  <si>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</si>
  <si>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</si>
  <si>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</si>
  <si>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</si>
  <si>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</si>
  <si>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</si>
  <si>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</si>
  <si>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</si>
  <si>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</si>
  <si>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</si>
  <si>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</si>
  <si>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</si>
  <si>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</si>
  <si>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</si>
  <si>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</si>
  <si>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</si>
  <si>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</si>
  <si>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</si>
  <si>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</si>
  <si>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</si>
  <si>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</si>
  <si>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</si>
  <si>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</si>
  <si>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</si>
  <si>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</si>
  <si>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</si>
  <si>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</si>
  <si>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</si>
  <si>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</si>
  <si>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</si>
  <si>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</si>
  <si>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</si>
  <si>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</si>
  <si>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</si>
  <si>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</si>
  <si>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</si>
  <si>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</si>
  <si>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</si>
  <si>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</si>
  <si>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</si>
  <si>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</si>
  <si>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</si>
  <si>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</si>
  <si>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</si>
  <si>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</si>
  <si>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</si>
  <si>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</si>
  <si>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</si>
  <si>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</si>
  <si>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</si>
  <si>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</si>
  <si>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</si>
  <si>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</si>
  <si>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</si>
  <si>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</si>
  <si>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</si>
  <si>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</si>
  <si>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</si>
  <si>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</si>
  <si>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</si>
  <si>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</si>
  <si>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</si>
  <si>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</si>
  <si>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</si>
  <si>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</si>
  <si>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</si>
  <si>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</si>
  <si>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</si>
  <si>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</si>
  <si>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</si>
  <si>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</si>
  <si>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</si>
  <si>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</si>
  <si>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</si>
  <si>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</si>
  <si>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</si>
  <si>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</si>
  <si>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</si>
  <si>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</si>
  <si>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</si>
  <si>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</si>
  <si>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</si>
  <si>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</si>
  <si>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</si>
  <si>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</si>
  <si>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</si>
  <si>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</si>
  <si>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</si>
  <si>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</si>
  <si>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</si>
  <si>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</si>
  <si>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</si>
  <si>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</si>
  <si>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</si>
  <si>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</si>
  <si>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</si>
  <si>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</si>
  <si>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</si>
  <si>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</si>
  <si>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</si>
  <si>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</si>
  <si>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</si>
  <si>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</si>
  <si>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</si>
  <si>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</si>
  <si>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</si>
  <si>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</si>
  <si>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</si>
  <si>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</si>
  <si>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</si>
  <si>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</si>
  <si>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</si>
  <si>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</si>
  <si>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</si>
  <si>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</si>
  <si>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</si>
  <si>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</si>
  <si>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</si>
  <si>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</si>
  <si>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</si>
  <si>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</si>
  <si>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</si>
  <si>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</si>
  <si>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</si>
  <si>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</si>
  <si>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</si>
  <si>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</si>
  <si>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</si>
  <si>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</si>
  <si>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</si>
  <si>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</si>
  <si>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</si>
  <si>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</si>
  <si>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</si>
  <si>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</si>
  <si>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</si>
  <si>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</si>
  <si>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</si>
  <si>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</si>
  <si>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</si>
  <si>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</si>
  <si>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</si>
  <si>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</si>
  <si>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</si>
  <si>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</si>
  <si>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</si>
  <si>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</si>
  <si>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</si>
  <si>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</si>
  <si>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</si>
  <si>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</si>
  <si>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</si>
  <si>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</si>
  <si>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</si>
  <si>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</si>
  <si>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</si>
  <si>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</si>
  <si>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</si>
  <si>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</si>
  <si>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</si>
  <si>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</si>
  <si>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</si>
  <si>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</si>
  <si>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</si>
  <si>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</si>
  <si>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</si>
  <si>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</si>
  <si>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</si>
  <si>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</si>
  <si>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</si>
  <si>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</si>
  <si>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</si>
  <si>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</si>
  <si>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</si>
  <si>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</si>
  <si>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</si>
  <si>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</si>
  <si>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</si>
  <si>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</si>
  <si>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</si>
  <si>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</si>
  <si>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</si>
  <si>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</si>
  <si>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</si>
  <si>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</si>
  <si>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</si>
  <si>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</si>
  <si>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</si>
  <si>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</si>
  <si>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</si>
  <si>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</si>
  <si>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</si>
  <si>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</si>
  <si>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</si>
  <si>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</si>
  <si>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</si>
  <si>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</si>
  <si>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</si>
  <si>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</si>
  <si>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</si>
  <si>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</si>
  <si>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</si>
  <si>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</si>
  <si>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</si>
  <si>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</si>
  <si>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</si>
  <si>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</si>
  <si>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</si>
  <si>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</si>
  <si>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</si>
  <si>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</si>
  <si>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</si>
  <si>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</si>
  <si>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</si>
  <si>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</si>
  <si>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</si>
  <si>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</si>
  <si>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</si>
  <si>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</si>
  <si>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</si>
  <si>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</si>
  <si>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</si>
  <si>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</si>
  <si>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</si>
  <si>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</si>
  <si>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</si>
  <si>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</si>
  <si>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</si>
  <si>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</si>
  <si>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</si>
  <si>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</si>
  <si>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</si>
  <si>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</si>
  <si>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</si>
  <si>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</si>
  <si>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</si>
  <si>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</si>
  <si>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</si>
  <si>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</si>
  <si>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</si>
  <si>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</si>
  <si>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</si>
  <si>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</si>
  <si>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</si>
  <si>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</si>
  <si>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</si>
  <si>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</si>
  <si>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</si>
  <si>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</si>
  <si>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</si>
  <si>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</si>
  <si>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</si>
  <si>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</si>
  <si>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</si>
  <si>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</si>
  <si>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</si>
  <si>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</si>
  <si>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</si>
  <si>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</si>
  <si>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</si>
  <si>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</si>
  <si>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</si>
  <si>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</si>
  <si>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</si>
  <si>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</si>
  <si>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</si>
  <si>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</si>
  <si>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</si>
  <si>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</si>
  <si>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</si>
  <si>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</si>
  <si>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</si>
  <si>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</si>
  <si>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</si>
  <si>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</si>
  <si>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</si>
  <si>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</si>
  <si>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</si>
  <si>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</si>
  <si>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</si>
  <si>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</si>
  <si>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</si>
  <si>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</si>
  <si>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</si>
  <si>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</si>
  <si>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</si>
  <si>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</si>
  <si>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</si>
  <si>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</si>
  <si>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</si>
  <si>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</si>
  <si>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</si>
  <si>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</si>
  <si>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</si>
  <si>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</si>
  <si>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</si>
  <si>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</si>
  <si>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</si>
  <si>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</si>
  <si>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</si>
  <si>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</si>
  <si>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</si>
  <si>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</si>
  <si>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</si>
  <si>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</si>
  <si>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</si>
  <si>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</si>
  <si>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</si>
  <si>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</si>
  <si>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</si>
  <si>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</si>
  <si>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</si>
  <si>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</si>
  <si>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</si>
  <si>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</si>
  <si>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</si>
  <si>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</si>
  <si>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</si>
  <si>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</si>
  <si>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</si>
  <si>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</si>
  <si>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</si>
  <si>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</si>
  <si>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</si>
  <si>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</si>
  <si>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</si>
  <si>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</si>
  <si>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</si>
  <si>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</si>
  <si>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</si>
  <si>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</si>
  <si>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</si>
  <si>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</si>
  <si>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</si>
  <si>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</si>
  <si>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</si>
  <si>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</si>
  <si>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</si>
  <si>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</si>
  <si>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</si>
  <si>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</si>
  <si>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</si>
  <si>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</si>
  <si>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</si>
  <si>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</si>
  <si>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</si>
  <si>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</si>
  <si>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</si>
  <si>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</si>
  <si>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</si>
  <si>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</si>
  <si>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</si>
  <si>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</si>
  <si>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</si>
  <si>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</si>
  <si>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</si>
  <si>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</si>
  <si>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</si>
  <si>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</si>
  <si>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</si>
  <si>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</si>
  <si>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</si>
  <si>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</si>
  <si>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</si>
  <si>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</si>
  <si>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</si>
  <si>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</si>
  <si>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</si>
  <si>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</si>
  <si>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</si>
  <si>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</si>
  <si>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</si>
  <si>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</si>
  <si>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</si>
  <si>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</si>
  <si>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</si>
  <si>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</si>
  <si>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</si>
  <si>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</si>
  <si>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</si>
  <si>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</si>
  <si>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</si>
  <si>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</si>
  <si>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</si>
  <si>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</si>
  <si>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</si>
  <si>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</si>
  <si>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</si>
  <si>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</si>
  <si>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</si>
  <si>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</si>
  <si>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</si>
  <si>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</si>
  <si>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</si>
  <si>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</si>
  <si>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</si>
  <si>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</si>
  <si>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</si>
  <si>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</si>
  <si>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</si>
  <si>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</si>
  <si>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</si>
  <si>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</si>
  <si>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</si>
  <si>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</si>
  <si>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</si>
  <si>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</si>
  <si>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</si>
  <si>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</si>
  <si>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</si>
  <si>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</si>
  <si>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</si>
  <si>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</si>
  <si>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</si>
  <si>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</si>
  <si>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</si>
  <si>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</si>
  <si>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</si>
  <si>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</si>
  <si>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</si>
  <si>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</si>
  <si>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</si>
  <si>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</si>
  <si>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</si>
  <si>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</si>
  <si>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</si>
  <si>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</si>
  <si>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</si>
  <si>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</si>
  <si>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</si>
  <si>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</si>
  <si>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</si>
  <si>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</si>
  <si>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</si>
  <si>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</si>
  <si>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</si>
  <si>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</si>
  <si>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</si>
  <si>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</si>
  <si>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</si>
  <si>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</si>
  <si>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</si>
  <si>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</si>
  <si>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</si>
  <si>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</si>
  <si>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</si>
  <si>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</si>
  <si>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</si>
  <si>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</si>
  <si>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</si>
  <si>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</si>
  <si>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</si>
  <si>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</si>
  <si>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</si>
  <si>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</si>
  <si>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</si>
  <si>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</si>
  <si>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</si>
  <si>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</si>
  <si>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</si>
  <si>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</si>
  <si>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</si>
  <si>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</si>
  <si>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</si>
  <si>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</si>
  <si>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</si>
  <si>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</si>
  <si>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</si>
  <si>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</si>
  <si>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</si>
  <si>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</si>
  <si>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</si>
  <si>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</si>
  <si>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</si>
  <si>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</si>
  <si>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</si>
  <si>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</si>
  <si>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</si>
  <si>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</si>
  <si>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</si>
  <si>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</si>
  <si>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</si>
  <si>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</si>
  <si>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</si>
  <si>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</si>
  <si>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</si>
  <si>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</si>
  <si>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</si>
  <si>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</si>
  <si>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</si>
  <si>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</si>
  <si>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</si>
  <si>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</si>
  <si>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</si>
  <si>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</si>
  <si>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</si>
  <si>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</si>
  <si>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</si>
  <si>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</si>
  <si>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</si>
  <si>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</si>
  <si>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</si>
  <si>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</si>
  <si>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</si>
  <si>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</si>
  <si>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</si>
  <si>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</si>
  <si>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</si>
  <si>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</si>
  <si>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</si>
  <si>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</si>
  <si>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</si>
  <si>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</si>
  <si>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</si>
  <si>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</si>
  <si>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</si>
  <si>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</si>
  <si>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</si>
  <si>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</si>
  <si>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</si>
  <si>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</si>
  <si>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</si>
  <si>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</si>
  <si>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</si>
  <si>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</si>
  <si>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</si>
  <si>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</si>
  <si>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</si>
  <si>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</si>
  <si>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</si>
  <si>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</si>
  <si>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</si>
  <si>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</si>
  <si>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</si>
  <si>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</si>
  <si>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</si>
  <si>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</si>
  <si>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</si>
  <si>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</si>
  <si>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</si>
  <si>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</si>
  <si>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</si>
  <si>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</si>
  <si>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</si>
  <si>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</si>
  <si>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</si>
  <si>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</si>
  <si>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</si>
  <si>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</si>
  <si>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</si>
  <si>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</si>
  <si>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</si>
  <si>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</si>
  <si>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</si>
  <si>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</si>
  <si>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</si>
  <si>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</si>
  <si>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</si>
  <si>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</si>
  <si>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</si>
  <si>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</si>
  <si>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</si>
  <si>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</si>
  <si>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</si>
  <si>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</si>
  <si>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</si>
  <si>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</si>
  <si>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</si>
  <si>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</si>
  <si>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</si>
  <si>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</si>
  <si>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</si>
  <si>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</si>
  <si>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</si>
  <si>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</si>
  <si>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</si>
  <si>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</si>
  <si>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</si>
  <si>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</si>
  <si>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</si>
  <si>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</si>
  <si>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</si>
  <si>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</si>
  <si>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</si>
  <si>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</si>
  <si>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</si>
  <si>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</si>
  <si>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</si>
  <si>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</si>
  <si>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</si>
  <si>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</si>
  <si>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</si>
  <si>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</si>
  <si>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</si>
  <si>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</si>
  <si>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</si>
  <si>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</si>
  <si>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</si>
  <si>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</si>
  <si>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</si>
  <si>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</si>
  <si>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</si>
  <si>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</si>
  <si>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</si>
  <si>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</si>
  <si>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</si>
  <si>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</si>
  <si>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</si>
  <si>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</si>
  <si>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</si>
  <si>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</si>
  <si>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</si>
  <si>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</si>
  <si>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</si>
  <si>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</si>
  <si>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</si>
  <si>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</si>
  <si>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</si>
  <si>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</si>
  <si>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</si>
  <si>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</si>
  <si>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</si>
  <si>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</si>
  <si>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</si>
  <si>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</si>
  <si>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</si>
  <si>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</si>
  <si>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</si>
  <si>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</si>
  <si>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</si>
  <si>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</si>
  <si>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</si>
  <si>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</si>
  <si>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</si>
  <si>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</si>
  <si>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</si>
  <si>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</si>
  <si>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</si>
  <si>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</si>
  <si>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</si>
  <si>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</si>
  <si>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</si>
  <si>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</si>
  <si>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</si>
  <si>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</si>
  <si>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</si>
  <si>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</si>
  <si>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</si>
  <si>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</si>
  <si>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</si>
  <si>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</si>
  <si>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</si>
  <si>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</si>
  <si>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</si>
  <si>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</si>
  <si>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</si>
  <si>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</si>
  <si>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</si>
  <si>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</si>
  <si>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</si>
  <si>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</si>
  <si>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</si>
  <si>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</si>
  <si>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</si>
  <si>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</si>
  <si>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</si>
  <si>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</si>
  <si>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</si>
  <si>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</si>
  <si>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</si>
  <si>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</si>
  <si>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</si>
  <si>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</si>
  <si>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</si>
  <si>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</si>
  <si>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</si>
  <si>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</si>
  <si>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</si>
  <si>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</si>
  <si>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</si>
  <si>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</si>
  <si>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</si>
  <si>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</si>
  <si>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</si>
  <si>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</si>
  <si>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</si>
  <si>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</si>
  <si>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</si>
  <si>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</si>
  <si>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</si>
  <si>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</si>
  <si>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</si>
  <si>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</si>
  <si>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</si>
  <si>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</si>
  <si>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</si>
  <si>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</si>
  <si>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</si>
  <si>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</si>
  <si>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</si>
  <si>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</si>
  <si>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</si>
  <si>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</si>
  <si>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</si>
  <si>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</si>
  <si>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</si>
  <si>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</si>
  <si>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</si>
  <si>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</si>
  <si>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</si>
  <si>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</si>
  <si>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</si>
  <si>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</si>
  <si>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</si>
  <si>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</si>
  <si>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</si>
  <si>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</si>
  <si>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</si>
  <si>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</si>
  <si>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</si>
  <si>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</si>
  <si>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</si>
  <si>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</si>
  <si>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</si>
  <si>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</si>
  <si>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</si>
  <si>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</si>
  <si>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</si>
  <si>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</si>
  <si>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</si>
  <si>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</si>
  <si>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</si>
  <si>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</si>
  <si>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</si>
  <si>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</si>
  <si>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</si>
  <si>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</si>
  <si>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</si>
  <si>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</si>
  <si>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</si>
  <si>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</si>
  <si>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</si>
  <si>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</si>
  <si>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</si>
  <si>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</si>
  <si>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</si>
  <si>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</si>
  <si>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</si>
  <si>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</si>
  <si>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</si>
  <si>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</si>
  <si>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</si>
  <si>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</si>
  <si>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</si>
  <si>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</si>
  <si>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</si>
  <si>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</si>
  <si>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</si>
  <si>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</si>
  <si>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</si>
  <si>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</si>
  <si>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</si>
  <si>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</si>
  <si>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</si>
  <si>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</si>
  <si>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</si>
  <si>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</si>
  <si>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</si>
  <si>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</si>
  <si>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</si>
  <si>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</si>
  <si>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</si>
  <si>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</si>
  <si>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</si>
  <si>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</si>
  <si>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</si>
  <si>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</si>
  <si>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</si>
  <si>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</si>
  <si>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</si>
  <si>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</si>
  <si>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</si>
  <si>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</si>
  <si>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</si>
  <si>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</si>
  <si>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</si>
  <si>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</si>
  <si>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</si>
  <si>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</si>
  <si>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</si>
  <si>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</si>
  <si>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</si>
  <si>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</si>
  <si>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</si>
  <si>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</si>
  <si>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</si>
  <si>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</si>
  <si>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</si>
  <si>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</si>
  <si>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</si>
  <si>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</si>
  <si>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</si>
  <si>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</si>
  <si>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</si>
  <si>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</si>
  <si>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</si>
  <si>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</si>
  <si>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</si>
  <si>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</si>
  <si>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</si>
  <si>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</si>
  <si>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</si>
  <si>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</si>
  <si>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</si>
  <si>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</si>
  <si>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</si>
  <si>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</si>
  <si>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</si>
  <si>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</si>
  <si>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</si>
  <si>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</si>
  <si>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</si>
  <si>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</si>
  <si>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</si>
  <si>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</si>
  <si>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</si>
  <si>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</si>
  <si>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</si>
  <si>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</si>
  <si>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</si>
  <si>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</si>
  <si>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</si>
  <si>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</si>
  <si>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</si>
  <si>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</si>
  <si>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</si>
  <si>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</si>
  <si>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</si>
  <si>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</si>
  <si>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</si>
  <si>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</si>
  <si>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</si>
  <si>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</si>
  <si>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</si>
  <si>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</si>
  <si>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</si>
  <si>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</si>
  <si>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</si>
  <si>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</si>
  <si>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</si>
  <si>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</si>
  <si>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</si>
  <si>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</si>
  <si>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</si>
  <si>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</si>
  <si>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</si>
  <si>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</si>
  <si>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</si>
  <si>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</si>
  <si>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</si>
  <si>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</si>
  <si>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</si>
  <si>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</si>
  <si>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</si>
  <si>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</si>
  <si>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</si>
  <si>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</si>
  <si>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</si>
  <si>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</si>
  <si>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</si>
  <si>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</si>
  <si>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</si>
  <si>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</si>
  <si>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</si>
  <si>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</si>
  <si>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</si>
  <si>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</si>
  <si>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</si>
  <si>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</si>
  <si>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</si>
  <si>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</si>
  <si>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</si>
  <si>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</si>
  <si>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</si>
  <si>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</si>
  <si>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</si>
  <si>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</si>
  <si>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</si>
  <si>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</si>
  <si>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</si>
  <si>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</si>
  <si>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</si>
  <si>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</si>
  <si>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</si>
  <si>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</si>
  <si>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</si>
  <si>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</si>
  <si>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</si>
  <si>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</si>
  <si>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</si>
  <si>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</si>
  <si>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</si>
  <si>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</si>
  <si>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</si>
  <si>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</si>
  <si>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</si>
  <si>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</si>
  <si>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</si>
  <si>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</si>
  <si>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</si>
  <si>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</si>
  <si>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</si>
  <si>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</si>
  <si>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</si>
  <si>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</si>
  <si>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</si>
  <si>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</si>
  <si>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</si>
  <si>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</si>
  <si>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</si>
  <si>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</si>
  <si>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</si>
  <si>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</si>
  <si>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</si>
  <si>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</si>
  <si>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</si>
  <si>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</si>
  <si>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</si>
  <si>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</si>
  <si>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</si>
  <si>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</si>
  <si>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</si>
  <si>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</si>
  <si>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</si>
  <si>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</si>
  <si>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</si>
  <si>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</si>
  <si>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</si>
  <si>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</si>
  <si>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</si>
  <si>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</si>
  <si>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</si>
  <si>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</si>
  <si>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</si>
  <si>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</si>
  <si>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</si>
  <si>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</si>
  <si>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</si>
  <si>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</si>
  <si>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</si>
  <si>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</si>
  <si>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</si>
  <si>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</si>
  <si>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</si>
  <si>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</si>
  <si>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</si>
  <si>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</si>
  <si>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</si>
  <si>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</si>
  <si>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</si>
  <si>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</si>
  <si>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</si>
  <si>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</si>
  <si>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</si>
  <si>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</si>
  <si>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</si>
  <si>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</si>
  <si>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</si>
  <si>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</si>
  <si>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</si>
  <si>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</si>
  <si>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</si>
  <si>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</si>
  <si>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</si>
  <si>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</si>
  <si>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</si>
  <si>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</si>
  <si>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</si>
  <si>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</si>
  <si>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</si>
  <si>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</si>
  <si>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</si>
  <si>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</si>
  <si>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</si>
  <si>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</si>
  <si>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</si>
  <si>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</si>
  <si>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</si>
  <si>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</si>
  <si>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</si>
  <si>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</si>
  <si>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</si>
  <si>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</si>
  <si>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</si>
  <si>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</si>
  <si>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</si>
  <si>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</si>
  <si>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</si>
  <si>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</si>
  <si>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</si>
  <si>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</si>
  <si>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</si>
  <si>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</si>
  <si>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</si>
  <si>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</si>
  <si>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</si>
  <si>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</si>
  <si>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</si>
  <si>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</si>
  <si>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</si>
  <si>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</si>
  <si>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</si>
  <si>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</si>
  <si>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</si>
  <si>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</si>
  <si>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</si>
  <si>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</si>
  <si>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</si>
  <si>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</si>
  <si>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</si>
  <si>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</si>
  <si>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</si>
  <si>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</si>
  <si>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</si>
  <si>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</si>
  <si>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</si>
  <si>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</si>
  <si>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</si>
  <si>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</si>
  <si>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</si>
  <si>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</si>
  <si>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</si>
  <si>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</si>
  <si>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</si>
  <si>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</si>
  <si>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</si>
  <si>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</si>
  <si>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</si>
  <si>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</si>
  <si>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</si>
  <si>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</si>
  <si>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</si>
  <si>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</si>
  <si>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</si>
  <si>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</si>
  <si>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</si>
  <si>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</si>
  <si>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</si>
  <si>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</si>
  <si>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</si>
  <si>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</si>
  <si>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</si>
  <si>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</si>
  <si>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</si>
  <si>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</si>
  <si>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</si>
  <si>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</si>
  <si>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</si>
  <si>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</si>
  <si>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</si>
  <si>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</si>
  <si>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</si>
  <si>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</si>
  <si>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</si>
  <si>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</si>
  <si>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</si>
  <si>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</si>
  <si>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</si>
  <si>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</si>
  <si>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</si>
  <si>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</si>
  <si>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</si>
  <si>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</si>
  <si>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</si>
  <si>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</si>
  <si>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</si>
  <si>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</si>
  <si>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</si>
  <si>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</si>
  <si>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</si>
  <si>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</si>
  <si>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</si>
  <si>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</si>
  <si>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</si>
  <si>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</si>
  <si>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</si>
  <si>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</si>
  <si>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</si>
  <si>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</si>
  <si>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</si>
  <si>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</si>
  <si>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</si>
  <si>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</si>
  <si>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</si>
  <si>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</si>
  <si>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</si>
  <si>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</si>
  <si>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</si>
  <si>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</si>
  <si>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</si>
  <si>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</si>
  <si>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</si>
  <si>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</si>
  <si>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</si>
  <si>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</si>
  <si>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</si>
  <si>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</si>
  <si>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</si>
  <si>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</si>
  <si>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</si>
  <si>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</si>
  <si>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</si>
  <si>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</si>
  <si>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</si>
  <si>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</si>
  <si>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</si>
  <si>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</si>
  <si>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</si>
  <si>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</si>
  <si>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</si>
  <si>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</si>
  <si>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</si>
  <si>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</si>
  <si>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</si>
  <si>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</si>
  <si>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</si>
  <si>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</si>
  <si>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</si>
  <si>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</si>
  <si>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</si>
  <si>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</si>
  <si>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</si>
  <si>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</si>
  <si>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</si>
  <si>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</si>
  <si>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</si>
  <si>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</si>
  <si>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</si>
  <si>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</si>
  <si>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</si>
  <si>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</si>
  <si>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</si>
  <si>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</si>
  <si>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</si>
  <si>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</si>
  <si>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</si>
  <si>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</si>
  <si>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</si>
  <si>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</si>
  <si>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</si>
  <si>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</si>
  <si>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</si>
  <si>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</si>
  <si>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</si>
  <si>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</si>
  <si>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</si>
  <si>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</si>
  <si>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</si>
  <si>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</si>
  <si>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</si>
  <si>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</si>
  <si>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</si>
  <si>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</si>
  <si>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</si>
  <si>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</si>
  <si>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</si>
  <si>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</si>
  <si>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</si>
  <si>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</si>
  <si>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</si>
  <si>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</si>
  <si>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</si>
  <si>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</si>
  <si>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</si>
  <si>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</si>
  <si>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</si>
  <si>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</si>
  <si>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</si>
  <si>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</si>
  <si>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</si>
  <si>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</si>
  <si>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</si>
  <si>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</si>
  <si>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</si>
  <si>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</si>
  <si>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</si>
  <si>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</si>
  <si>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</si>
  <si>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</si>
  <si>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</si>
  <si>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</si>
  <si>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</si>
  <si>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</si>
  <si>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</si>
  <si>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</si>
  <si>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</si>
  <si>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</si>
  <si>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</si>
  <si>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</si>
  <si>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</si>
  <si>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</si>
  <si>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</si>
  <si>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</si>
  <si>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</si>
  <si>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</si>
  <si>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</si>
  <si>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</si>
  <si>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</si>
  <si>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</si>
  <si>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</si>
  <si>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</si>
  <si>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</si>
  <si>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</si>
  <si>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</si>
  <si>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</si>
  <si>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</si>
  <si>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</si>
  <si>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</si>
  <si>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</si>
  <si>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</si>
  <si>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</si>
  <si>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</si>
  <si>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</si>
  <si>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</si>
  <si>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</si>
  <si>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</si>
  <si>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</si>
  <si>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</si>
  <si>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</si>
  <si>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</si>
  <si>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</si>
  <si>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</si>
  <si>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</si>
  <si>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</si>
  <si>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</si>
  <si>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</si>
  <si>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</si>
  <si>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</si>
  <si>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</si>
  <si>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</si>
  <si>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</si>
  <si>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</si>
  <si>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</si>
  <si>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</si>
  <si>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</si>
  <si>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</si>
  <si>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</si>
  <si>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</si>
  <si>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</si>
  <si>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</si>
  <si>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</si>
  <si>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</si>
  <si>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</si>
  <si>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</si>
  <si>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</si>
  <si>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</si>
  <si>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</si>
  <si>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</si>
  <si>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</si>
  <si>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</si>
  <si>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</si>
  <si>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</si>
  <si>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</si>
  <si>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</si>
  <si>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</si>
  <si>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</si>
  <si>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</si>
  <si>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</si>
  <si>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</si>
  <si>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</si>
  <si>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</si>
  <si>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</si>
  <si>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</si>
  <si>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</si>
  <si>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</si>
  <si>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</si>
  <si>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</si>
  <si>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</si>
  <si>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</si>
  <si>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</si>
  <si>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</si>
  <si>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</si>
  <si>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</si>
  <si>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</si>
  <si>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</si>
  <si>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</si>
  <si>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</si>
  <si>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</si>
  <si>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</si>
  <si>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</si>
  <si>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</si>
  <si>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</si>
  <si>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</si>
  <si>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</si>
  <si>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</si>
  <si>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</si>
  <si>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</si>
  <si>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</si>
  <si>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</si>
  <si>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</si>
  <si>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</si>
  <si>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</si>
  <si>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</si>
  <si>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</si>
  <si>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</si>
  <si>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</si>
  <si>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</si>
  <si>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</si>
  <si>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</si>
  <si>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</si>
  <si>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</si>
  <si>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</si>
  <si>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</si>
  <si>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</si>
  <si>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</si>
  <si>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</si>
  <si>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</si>
  <si>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</si>
  <si>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</si>
  <si>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</si>
  <si>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</si>
  <si>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</si>
  <si>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</si>
  <si>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</si>
  <si>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</si>
  <si>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</si>
  <si>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</si>
  <si>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</si>
  <si>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</si>
  <si>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</si>
  <si>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</si>
  <si>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</si>
  <si>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</si>
  <si>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</si>
  <si>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</si>
  <si>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</si>
  <si>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</si>
  <si>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</si>
  <si>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</si>
  <si>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</si>
  <si>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</si>
  <si>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</si>
  <si>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</si>
  <si>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</si>
  <si>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</si>
  <si>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</si>
  <si>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</si>
  <si>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</si>
  <si>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</si>
  <si>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</si>
  <si>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</si>
  <si>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</si>
  <si>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</si>
  <si>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</si>
  <si>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</si>
  <si>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</si>
  <si>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</si>
  <si>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</si>
  <si>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</si>
  <si>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</si>
  <si>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</si>
  <si>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</si>
  <si>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</si>
  <si>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</si>
  <si>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</si>
  <si>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</si>
  <si>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</si>
  <si>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</si>
  <si>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</si>
  <si>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</si>
  <si>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</si>
  <si>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</si>
  <si>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</si>
  <si>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</si>
  <si>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</si>
  <si>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</si>
  <si>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</si>
  <si>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</si>
  <si>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</si>
  <si>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</si>
  <si>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</si>
  <si>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</si>
  <si>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</si>
  <si>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</si>
  <si>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</si>
  <si>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</si>
  <si>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</si>
  <si>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</si>
  <si>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</si>
  <si>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</si>
  <si>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</si>
  <si>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</si>
  <si>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</si>
  <si>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</si>
  <si>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</si>
  <si>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</si>
  <si>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</si>
  <si>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</si>
  <si>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</si>
  <si>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</si>
  <si>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</si>
  <si>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</si>
  <si>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</si>
  <si>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</si>
  <si>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</si>
  <si>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</si>
  <si>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</si>
  <si>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</si>
  <si>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</si>
  <si>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</si>
  <si>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</si>
  <si>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</si>
  <si>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</si>
  <si>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</si>
  <si>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</si>
  <si>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</si>
  <si>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</si>
  <si>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</si>
  <si>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</si>
  <si>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</si>
  <si>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</si>
  <si>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</si>
  <si>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</si>
  <si>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</si>
  <si>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</si>
  <si>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</si>
  <si>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</si>
  <si>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</si>
  <si>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</si>
  <si>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</si>
  <si>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</si>
  <si>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</si>
  <si>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</si>
  <si>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</si>
  <si>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</si>
  <si>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</si>
  <si>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</si>
  <si>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</si>
  <si>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</si>
  <si>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</si>
  <si>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</si>
  <si>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</si>
  <si>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</si>
  <si>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</si>
  <si>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</si>
  <si>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</si>
  <si>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</si>
  <si>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</si>
  <si>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</si>
  <si>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</si>
  <si>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</si>
  <si>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</si>
  <si>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</si>
  <si>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</si>
  <si>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</si>
  <si>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</si>
  <si>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</si>
  <si>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</si>
  <si>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</si>
  <si>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</si>
  <si>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</si>
  <si>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</si>
  <si>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</si>
  <si>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</si>
  <si>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</si>
  <si>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</si>
  <si>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</si>
  <si>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</si>
  <si>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</si>
  <si>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</si>
  <si>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</si>
  <si>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</si>
  <si>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</si>
  <si>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</si>
  <si>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</si>
  <si>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</si>
  <si>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</si>
  <si>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</si>
  <si>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</si>
  <si>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</si>
  <si>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</si>
  <si>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</si>
  <si>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</si>
  <si>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</si>
  <si>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</si>
  <si>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</si>
  <si>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</si>
  <si>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</si>
  <si>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</si>
  <si>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</si>
  <si>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</si>
  <si>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</si>
  <si>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</si>
  <si>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</si>
  <si>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</si>
  <si>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</si>
  <si>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</si>
  <si>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</si>
  <si>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</si>
  <si>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</si>
  <si>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</si>
  <si>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</si>
  <si>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</si>
  <si>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</si>
  <si>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</si>
  <si>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</si>
  <si>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</si>
  <si>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</si>
  <si>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</si>
  <si>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</si>
  <si>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</si>
  <si>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</si>
  <si>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</si>
  <si>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</si>
  <si>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</si>
  <si>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</si>
  <si>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</si>
  <si>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</si>
  <si>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</si>
  <si>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</si>
  <si>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</si>
  <si>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</si>
  <si>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</si>
  <si>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</si>
  <si>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</si>
  <si>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</si>
  <si>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</si>
  <si>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</si>
  <si>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</si>
  <si>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</si>
  <si>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</si>
  <si>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</si>
  <si>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</si>
  <si>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</si>
  <si>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</si>
  <si>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</si>
  <si>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</si>
  <si>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</si>
  <si>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</si>
  <si>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</si>
  <si>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</si>
  <si>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</si>
  <si>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</si>
  <si>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</si>
  <si>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</si>
  <si>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</si>
  <si>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</si>
  <si>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</si>
  <si>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</si>
  <si>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</si>
  <si>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</si>
  <si>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</si>
  <si>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</si>
  <si>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</si>
  <si>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</si>
  <si>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</si>
  <si>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</si>
  <si>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</si>
  <si>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</si>
  <si>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</si>
  <si>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</si>
  <si>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</si>
  <si>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</si>
  <si>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</si>
  <si>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</si>
  <si>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</si>
  <si>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</si>
  <si>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</si>
  <si>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</si>
  <si>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</si>
  <si>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</si>
  <si>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</si>
  <si>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</si>
  <si>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</si>
  <si>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</si>
  <si>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</si>
  <si>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</si>
  <si>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</si>
  <si>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</si>
  <si>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</si>
  <si>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</si>
  <si>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</si>
  <si>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</si>
  <si>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</si>
  <si>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</si>
  <si>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</si>
  <si>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</si>
  <si>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</si>
  <si>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</si>
  <si>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</si>
  <si>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</si>
  <si>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</si>
  <si>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</si>
  <si>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</si>
  <si>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</si>
  <si>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</si>
  <si>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</si>
  <si>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</si>
  <si>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</si>
  <si>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</si>
  <si>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</si>
  <si>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</si>
  <si>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</si>
  <si>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</si>
  <si>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</si>
  <si>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</si>
  <si>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</si>
  <si>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</si>
  <si>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</si>
  <si>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</si>
  <si>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</si>
  <si>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</si>
  <si>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</si>
  <si>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</si>
  <si>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</si>
  <si>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</si>
  <si>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</si>
  <si>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</si>
  <si>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</si>
  <si>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</si>
  <si>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</si>
  <si>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</si>
  <si>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</si>
  <si>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</si>
  <si>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</si>
  <si>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</si>
  <si>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</si>
  <si>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</si>
  <si>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</si>
  <si>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</si>
  <si>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</si>
  <si>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</si>
  <si>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</si>
  <si>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</si>
  <si>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</si>
  <si>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</si>
  <si>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</si>
  <si>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</si>
  <si>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</si>
  <si>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</si>
  <si>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</si>
  <si>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</si>
  <si>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</si>
  <si>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</si>
  <si>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</si>
  <si>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</si>
  <si>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</si>
  <si>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</si>
  <si>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</si>
  <si>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</si>
  <si>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</si>
  <si>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</si>
  <si>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</si>
  <si>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</si>
  <si>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</si>
  <si>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</si>
  <si>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</si>
  <si>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</si>
  <si>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</si>
  <si>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</si>
  <si>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</si>
  <si>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</si>
  <si>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</si>
  <si>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</si>
  <si>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</si>
  <si>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</si>
  <si>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</si>
  <si>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</si>
  <si>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</si>
  <si>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</si>
  <si>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</si>
  <si>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</si>
  <si>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</si>
  <si>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</si>
  <si>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</si>
  <si>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</si>
  <si>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</si>
  <si>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</si>
  <si>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</si>
  <si>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</si>
  <si>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</si>
  <si>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</si>
  <si>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</si>
  <si>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</si>
  <si>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</si>
  <si>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</si>
  <si>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</si>
  <si>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</si>
  <si>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</si>
  <si>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</si>
  <si>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</si>
  <si>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</si>
  <si>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</si>
  <si>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</si>
  <si>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</si>
  <si>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</si>
  <si>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</si>
  <si>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</si>
  <si>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</si>
  <si>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</si>
  <si>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</si>
  <si>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</si>
  <si>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</si>
  <si>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</si>
  <si>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</si>
  <si>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</si>
  <si>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</si>
  <si>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</si>
  <si>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</si>
  <si>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</si>
  <si>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</si>
  <si>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</si>
  <si>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</si>
  <si>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</si>
  <si>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</si>
  <si>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</si>
  <si>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</si>
  <si>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</si>
  <si>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</si>
  <si>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</si>
  <si>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</si>
  <si>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</si>
  <si>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</si>
  <si>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</si>
  <si>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</si>
  <si>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</si>
  <si>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</si>
  <si>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</si>
  <si>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</si>
  <si>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</si>
  <si>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</si>
  <si>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</si>
  <si>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</si>
  <si>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</si>
  <si>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</si>
  <si>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</si>
  <si>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</si>
  <si>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</si>
  <si>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</si>
  <si>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</si>
  <si>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</si>
  <si>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</si>
  <si>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</si>
  <si>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</si>
  <si>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</si>
  <si>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</si>
  <si>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</si>
  <si>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</si>
  <si>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</si>
  <si>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</si>
  <si>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</si>
  <si>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</si>
  <si>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</si>
  <si>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</si>
  <si>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</si>
  <si>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</si>
  <si>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</si>
  <si>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</si>
  <si>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</si>
  <si>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</si>
  <si>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</si>
  <si>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</si>
  <si>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</si>
  <si>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</si>
  <si>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</si>
  <si>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</si>
  <si>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</si>
  <si>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</si>
  <si>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</si>
  <si>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</si>
  <si>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</si>
  <si>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</si>
  <si>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</si>
  <si>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</si>
  <si>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</si>
  <si>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</si>
  <si>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</si>
  <si>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</si>
  <si>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</si>
  <si>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</si>
  <si>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</si>
  <si>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</si>
  <si>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</si>
  <si>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</si>
  <si>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</si>
  <si>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</si>
  <si>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</si>
  <si>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</si>
  <si>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</si>
  <si>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</si>
  <si>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</si>
  <si>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</si>
  <si>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</si>
  <si>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</si>
  <si>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</si>
  <si>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</si>
  <si>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</si>
  <si>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</si>
  <si>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</si>
  <si>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</si>
  <si>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</si>
  <si>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</si>
  <si>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</si>
  <si>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</si>
  <si>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</si>
  <si>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</si>
  <si>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</si>
  <si>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</si>
  <si>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</si>
  <si>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</si>
  <si>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</si>
  <si>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</si>
  <si>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</si>
  <si>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</si>
  <si>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</si>
  <si>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</si>
  <si>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</si>
  <si>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</si>
  <si>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</si>
  <si>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</si>
  <si>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</si>
  <si>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</si>
  <si>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</si>
  <si>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</si>
  <si>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</si>
  <si>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</si>
  <si>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</si>
  <si>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</si>
  <si>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</si>
  <si>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</si>
  <si>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</si>
  <si>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</si>
  <si>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</si>
  <si>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</si>
  <si>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</si>
  <si>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</si>
  <si>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</si>
  <si>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</si>
  <si>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</si>
  <si>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</si>
  <si>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</si>
  <si>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</si>
  <si>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</si>
  <si>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</si>
  <si>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</si>
  <si>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</si>
  <si>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</si>
  <si>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</si>
  <si>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</si>
  <si>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</si>
  <si>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</si>
  <si>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</si>
  <si>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</si>
  <si>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</si>
  <si>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</si>
  <si>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</si>
  <si>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</si>
  <si>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</si>
  <si>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</si>
  <si>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</si>
  <si>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</si>
  <si>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</si>
  <si>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</si>
  <si>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</si>
  <si>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</si>
  <si>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</si>
  <si>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</si>
  <si>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</si>
  <si>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</si>
  <si>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</si>
  <si>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</si>
  <si>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</si>
  <si>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</si>
  <si>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</si>
  <si>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</si>
  <si>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</si>
  <si>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</si>
  <si>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</si>
  <si>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</si>
  <si>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</si>
  <si>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</si>
  <si>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</si>
  <si>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</si>
  <si>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</si>
  <si>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</si>
  <si>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</si>
  <si>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</si>
  <si>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</si>
  <si>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</si>
  <si>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</si>
  <si>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</si>
  <si>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</si>
  <si>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</si>
  <si>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</si>
  <si>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</si>
  <si>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</si>
  <si>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</si>
  <si>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</si>
  <si>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</si>
  <si>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</si>
  <si>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</si>
  <si>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</si>
  <si>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</si>
  <si>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</si>
  <si>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</si>
  <si>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</si>
  <si>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</si>
  <si>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</si>
  <si>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</si>
  <si>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</si>
  <si>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</si>
  <si>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</si>
  <si>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</si>
  <si>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</si>
  <si>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</si>
  <si>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</si>
  <si>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</si>
  <si>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</si>
  <si>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</si>
  <si>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</si>
  <si>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</si>
  <si>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</si>
  <si>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</si>
  <si>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</si>
  <si>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</si>
  <si>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</si>
  <si>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</si>
  <si>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</si>
  <si>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</si>
  <si>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</si>
  <si>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</si>
  <si>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</si>
  <si>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</si>
  <si>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</si>
  <si>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</si>
  <si>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</si>
  <si>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</si>
  <si>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</si>
  <si>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</si>
  <si>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</si>
  <si>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</si>
  <si>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</si>
  <si>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</si>
  <si>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</si>
  <si>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</si>
  <si>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</si>
  <si>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</si>
  <si>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</si>
  <si>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</si>
  <si>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</si>
  <si>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</si>
  <si>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</si>
  <si>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</si>
  <si>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</si>
  <si>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</si>
  <si>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</si>
  <si>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</si>
  <si>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</si>
  <si>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</si>
  <si>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</si>
  <si>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</si>
  <si>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</si>
  <si>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</si>
  <si>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</si>
  <si>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</si>
  <si>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</si>
  <si>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</si>
  <si>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</si>
  <si>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</si>
  <si>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</si>
  <si>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</si>
  <si>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</si>
  <si>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</si>
  <si>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</si>
  <si>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</si>
  <si>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</si>
  <si>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</si>
  <si>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</si>
  <si>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</si>
  <si>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</si>
  <si>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</si>
  <si>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</si>
  <si>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</si>
  <si>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</si>
  <si>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</si>
  <si>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</si>
  <si>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</si>
  <si>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</si>
  <si>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</si>
  <si>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</si>
  <si>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</si>
  <si>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</si>
  <si>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</si>
  <si>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</si>
  <si>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</si>
  <si>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</si>
  <si>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</si>
  <si>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</si>
  <si>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</si>
  <si>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</si>
  <si>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</si>
  <si>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</si>
  <si>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</si>
  <si>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</si>
  <si>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</si>
  <si>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</si>
  <si>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</si>
  <si>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</si>
  <si>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</si>
  <si>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</si>
  <si>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</si>
  <si>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</si>
  <si>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</si>
  <si>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</si>
  <si>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</si>
  <si>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</si>
  <si>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</si>
  <si>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</si>
  <si>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</si>
  <si>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</si>
  <si>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</si>
  <si>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</si>
  <si>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</si>
  <si>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</si>
  <si>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</si>
  <si>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</si>
  <si>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</si>
  <si>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</si>
  <si>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</si>
  <si>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</si>
  <si>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</si>
  <si>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</si>
  <si>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</si>
  <si>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</si>
  <si>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</si>
  <si>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</si>
  <si>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</si>
  <si>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</si>
  <si>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</si>
  <si>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</si>
  <si>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</si>
  <si>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</si>
  <si>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</si>
  <si>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</si>
  <si>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</si>
  <si>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</si>
  <si>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</si>
  <si>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</si>
  <si>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</si>
  <si>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</si>
  <si>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</si>
  <si>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</si>
  <si>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</si>
  <si>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</si>
  <si>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</si>
  <si>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</si>
  <si>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</si>
  <si>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</si>
  <si>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</si>
  <si>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</si>
  <si>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</si>
  <si>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</si>
  <si>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</si>
  <si>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</si>
  <si>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</si>
  <si>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</si>
  <si>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</si>
  <si>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</si>
  <si>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</si>
  <si>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</si>
  <si>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</si>
  <si>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</si>
  <si>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</si>
  <si>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</si>
  <si>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</si>
  <si>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</si>
  <si>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</si>
  <si>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</si>
  <si>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</si>
  <si>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</si>
  <si>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</si>
  <si>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</si>
  <si>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</si>
  <si>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</si>
  <si>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</si>
  <si>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</si>
  <si>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</si>
  <si>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</si>
  <si>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</si>
  <si>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</si>
  <si>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</si>
  <si>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</si>
  <si>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</si>
  <si>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</si>
  <si>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</si>
  <si>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</si>
  <si>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</si>
  <si>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</si>
  <si>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</si>
  <si>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</si>
  <si>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</si>
  <si>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</si>
  <si>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</si>
  <si>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</si>
  <si>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</si>
  <si>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</si>
  <si>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</si>
  <si>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</si>
  <si>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</si>
  <si>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</si>
  <si>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</si>
  <si>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</si>
  <si>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</si>
  <si>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</si>
  <si>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</si>
  <si>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</si>
  <si>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</si>
  <si>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</si>
  <si>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</si>
  <si>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</si>
  <si>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</si>
  <si>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</si>
  <si>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</si>
  <si>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</si>
  <si>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</si>
  <si>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</si>
  <si>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</si>
  <si>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</si>
  <si>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</si>
  <si>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</si>
  <si>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</si>
  <si>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</si>
  <si>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</si>
  <si>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</si>
  <si>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</si>
  <si>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</si>
  <si>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</si>
  <si>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</si>
  <si>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</si>
  <si>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</si>
  <si>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</si>
  <si>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</si>
  <si>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</si>
  <si>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</si>
  <si>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</si>
  <si>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</si>
  <si>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</si>
  <si>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</si>
  <si>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</si>
  <si>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</si>
  <si>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</si>
  <si>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</si>
  <si>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</si>
  <si>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</si>
  <si>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</si>
  <si>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</si>
  <si>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</si>
  <si>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</si>
  <si>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</si>
  <si>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</si>
  <si>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</si>
  <si>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</si>
  <si>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</si>
  <si>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</si>
  <si>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</si>
  <si>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</si>
  <si>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</si>
  <si>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</si>
  <si>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</si>
  <si>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</si>
  <si>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</si>
  <si>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</si>
  <si>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</si>
  <si>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</si>
  <si>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</si>
  <si>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</si>
  <si>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</si>
  <si>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</si>
  <si>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</si>
  <si>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</si>
  <si>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</si>
  <si>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</si>
  <si>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</si>
  <si>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</si>
  <si>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</si>
  <si>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</si>
  <si>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</si>
  <si>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</si>
  <si>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</si>
  <si>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</si>
  <si>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</si>
  <si>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</si>
  <si>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</si>
  <si>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</si>
  <si>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</si>
  <si>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</si>
  <si>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</si>
  <si>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</si>
  <si>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</si>
  <si>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</si>
  <si>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</si>
  <si>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</si>
  <si>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</si>
  <si>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</si>
  <si>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</si>
  <si>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</si>
  <si>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</si>
  <si>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</si>
  <si>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</si>
  <si>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</si>
  <si>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</si>
  <si>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</si>
  <si>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</si>
  <si>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</si>
  <si>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</si>
  <si>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</si>
  <si>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</si>
  <si>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</si>
  <si>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</si>
  <si>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</si>
  <si>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</si>
  <si>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</si>
  <si>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</si>
  <si>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</si>
  <si>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</si>
  <si>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</si>
  <si>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</si>
  <si>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</si>
  <si>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</si>
  <si>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</si>
  <si>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</si>
  <si>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</si>
  <si>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</si>
  <si>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</si>
  <si>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</si>
  <si>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</si>
  <si>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</si>
  <si>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</si>
  <si>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</si>
  <si>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</si>
  <si>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</si>
  <si>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</si>
  <si>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</si>
  <si>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</si>
  <si>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</si>
  <si>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</si>
  <si>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</si>
  <si>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</si>
  <si>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</si>
  <si>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</si>
  <si>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</si>
  <si>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</si>
  <si>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</si>
  <si>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</si>
  <si>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</si>
  <si>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</si>
  <si>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</si>
  <si>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</si>
  <si>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</si>
  <si>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</si>
  <si>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</si>
  <si>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</si>
  <si>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</si>
  <si>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</si>
  <si>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</si>
  <si>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</si>
  <si>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</si>
  <si>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</si>
  <si>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</si>
  <si>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</si>
  <si>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</si>
  <si>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</si>
  <si>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</si>
  <si>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</si>
  <si>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</si>
  <si>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</si>
  <si>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</si>
  <si>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</si>
  <si>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</si>
  <si>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</si>
  <si>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</si>
  <si>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</si>
  <si>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</si>
  <si>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</si>
  <si>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</si>
  <si>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</si>
  <si>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</si>
  <si>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</si>
  <si>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</si>
  <si>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</si>
  <si>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</si>
  <si>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</si>
  <si>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</si>
  <si>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</si>
  <si>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</si>
  <si>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</si>
  <si>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</si>
  <si>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</si>
  <si>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</si>
  <si>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</si>
  <si>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</si>
  <si>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</si>
  <si>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</si>
  <si>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</si>
  <si>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</si>
  <si>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</si>
  <si>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</si>
  <si>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</si>
  <si>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</si>
  <si>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</si>
  <si>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</si>
  <si>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</si>
  <si>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</si>
  <si>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</si>
  <si>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</si>
  <si>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</si>
  <si>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</si>
  <si>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</si>
  <si>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</si>
  <si>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</si>
  <si>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</si>
  <si>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</si>
  <si>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</si>
  <si>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</si>
  <si>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</si>
  <si>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</si>
  <si>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</si>
  <si>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</si>
  <si>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</si>
  <si>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</si>
  <si>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</si>
  <si>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</si>
  <si>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</si>
  <si>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</si>
  <si>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</si>
  <si>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</si>
  <si>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</si>
  <si>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</si>
  <si>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</si>
  <si>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</si>
  <si>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</si>
  <si>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</si>
  <si>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</si>
  <si>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</si>
  <si>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</si>
  <si>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</si>
  <si>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</si>
  <si>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</si>
  <si>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</si>
  <si>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</si>
  <si>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</si>
  <si>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</si>
  <si>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</si>
  <si>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</si>
  <si>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</si>
  <si>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</si>
  <si>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</si>
  <si>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</si>
  <si>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</si>
  <si>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</si>
  <si>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</si>
  <si>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</si>
  <si>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</si>
  <si>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</si>
  <si>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</si>
  <si>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</si>
  <si>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</si>
  <si>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</si>
  <si>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</si>
  <si>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</si>
  <si>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</si>
  <si>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</si>
  <si>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</si>
  <si>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</si>
  <si>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</si>
  <si>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</si>
  <si>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</si>
  <si>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</si>
  <si>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</si>
  <si>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</si>
  <si>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</si>
  <si>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</si>
  <si>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</si>
  <si>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</si>
  <si>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</si>
  <si>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</si>
  <si>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</si>
  <si>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</si>
  <si>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</si>
  <si>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</si>
  <si>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</si>
  <si>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</si>
  <si>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</si>
  <si>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</si>
  <si>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</si>
  <si>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</si>
  <si>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</si>
  <si>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</si>
  <si>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</si>
  <si>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</si>
  <si>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</si>
  <si>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</si>
  <si>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</si>
  <si>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</si>
  <si>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</si>
  <si>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</si>
  <si>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</si>
  <si>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</si>
  <si>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</si>
  <si>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</si>
  <si>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</si>
  <si>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</si>
  <si>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</si>
  <si>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</si>
  <si>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</si>
  <si>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</si>
  <si>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</si>
  <si>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</si>
  <si>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</si>
  <si>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</si>
  <si>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</si>
  <si>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</si>
  <si>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</si>
  <si>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</si>
  <si>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</si>
  <si>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</si>
  <si>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</si>
  <si>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</si>
  <si>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</si>
  <si>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</si>
  <si>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</si>
  <si>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</si>
  <si>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</si>
  <si>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</si>
  <si>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</si>
  <si>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</si>
  <si>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</si>
  <si>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</si>
  <si>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</si>
  <si>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</si>
  <si>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</si>
  <si>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</si>
  <si>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</si>
  <si>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</si>
  <si>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</si>
  <si>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</si>
  <si>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</si>
  <si>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</si>
  <si>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</si>
  <si>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</si>
  <si>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</si>
  <si>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</si>
  <si>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</si>
  <si>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</si>
  <si>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</si>
  <si>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</si>
  <si>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</si>
  <si>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</si>
  <si>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</si>
  <si>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</si>
  <si>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</si>
  <si>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</si>
  <si>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</si>
  <si>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</si>
  <si>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</si>
  <si>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</si>
  <si>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</si>
  <si>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</si>
  <si>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</si>
  <si>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</si>
  <si>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</si>
  <si>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</si>
  <si>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</si>
  <si>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</si>
  <si>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</si>
  <si>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</si>
  <si>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</si>
  <si>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</si>
  <si>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</si>
  <si>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</si>
  <si>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</si>
  <si>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</si>
  <si>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</si>
  <si>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</si>
  <si>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</si>
  <si>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</si>
  <si>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</si>
  <si>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</si>
  <si>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</si>
  <si>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</si>
  <si>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</si>
  <si>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</si>
  <si>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</si>
  <si>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</si>
  <si>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</si>
  <si>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</si>
  <si>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</si>
  <si>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</si>
  <si>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</si>
  <si>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</si>
  <si>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</si>
  <si>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</si>
  <si>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</si>
  <si>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</si>
  <si>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</si>
  <si>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</si>
  <si>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</si>
  <si>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</si>
  <si>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</si>
  <si>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</si>
  <si>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</si>
  <si>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</si>
  <si>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</si>
  <si>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</si>
  <si>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</si>
  <si>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</si>
  <si>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</si>
  <si>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</si>
  <si>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</si>
  <si>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</si>
  <si>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</si>
  <si>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</si>
  <si>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</si>
  <si>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</si>
  <si>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</si>
  <si>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</si>
  <si>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</si>
  <si>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</si>
  <si>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</si>
  <si>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</si>
  <si>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</si>
  <si>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</si>
  <si>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</si>
  <si>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</si>
  <si>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</si>
  <si>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</si>
  <si>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</si>
  <si>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</si>
  <si>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</si>
  <si>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</si>
  <si>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</si>
  <si>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</si>
  <si>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</si>
  <si>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</si>
  <si>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</si>
  <si>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</si>
  <si>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</si>
  <si>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</si>
  <si>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</si>
  <si>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</si>
  <si>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</si>
  <si>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</si>
  <si>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</si>
  <si>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</si>
  <si>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</si>
  <si>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</si>
  <si>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</si>
  <si>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</si>
  <si>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</si>
  <si>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</si>
  <si>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</si>
  <si>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</si>
  <si>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</si>
  <si>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</si>
  <si>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</si>
  <si>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</si>
  <si>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</si>
  <si>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</si>
  <si>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</si>
  <si>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</si>
  <si>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</si>
  <si>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</si>
  <si>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</si>
  <si>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</si>
  <si>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</si>
  <si>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</si>
  <si>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</si>
  <si>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</si>
  <si>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</si>
  <si>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</si>
  <si>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</si>
  <si>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</si>
  <si>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</si>
  <si>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</si>
  <si>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</si>
  <si>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</si>
  <si>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</si>
  <si>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</si>
  <si>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</si>
  <si>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</si>
  <si>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</si>
  <si>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</si>
  <si>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</si>
  <si>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</si>
  <si>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</si>
  <si>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</si>
  <si>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</si>
  <si>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</si>
  <si>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</si>
  <si>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</si>
  <si>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</si>
  <si>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</si>
  <si>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</si>
  <si>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</si>
  <si>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</si>
  <si>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</si>
  <si>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</si>
  <si>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</si>
  <si>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</si>
  <si>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</si>
  <si>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</si>
  <si>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</si>
  <si>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</si>
  <si>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</si>
  <si>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</si>
  <si>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</si>
  <si>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</si>
  <si>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</si>
  <si>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</si>
  <si>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</si>
  <si>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</si>
  <si>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</si>
  <si>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</si>
  <si>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</si>
  <si>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</si>
  <si>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</si>
  <si>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</si>
  <si>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</si>
  <si>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</si>
  <si>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</si>
  <si>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</si>
  <si>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</si>
  <si>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</si>
  <si>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</si>
  <si>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</si>
  <si>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</si>
  <si>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</si>
  <si>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</si>
  <si>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</si>
  <si>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</si>
  <si>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</si>
  <si>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</si>
  <si>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</si>
  <si>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</si>
  <si>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</si>
  <si>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</si>
  <si>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</si>
  <si>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</si>
  <si>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</si>
  <si>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</si>
  <si>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</si>
  <si>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</si>
  <si>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</si>
  <si>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</si>
  <si>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</si>
  <si>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</si>
  <si>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</si>
  <si>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</si>
  <si>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</si>
  <si>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</si>
  <si>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</si>
  <si>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</si>
  <si>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</si>
  <si>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</si>
  <si>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</si>
  <si>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</si>
  <si>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</si>
  <si>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</si>
  <si>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</si>
  <si>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</si>
  <si>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</si>
  <si>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</si>
  <si>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</si>
  <si>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</si>
  <si>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</si>
  <si>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</si>
  <si>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</si>
  <si>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</si>
  <si>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</si>
  <si>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</si>
  <si>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</si>
  <si>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</si>
  <si>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</si>
  <si>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</si>
  <si>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</si>
  <si>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</si>
  <si>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</si>
  <si>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</si>
  <si>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</si>
  <si>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</si>
  <si>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</si>
  <si>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</si>
  <si>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</si>
  <si>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</si>
  <si>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</si>
  <si>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</si>
  <si>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</si>
  <si>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</si>
  <si>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</si>
  <si>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</si>
  <si>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</si>
  <si>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</si>
  <si>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</si>
  <si>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</si>
  <si>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</si>
  <si>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</si>
  <si>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</si>
  <si>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</si>
  <si>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</si>
  <si>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</si>
  <si>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</si>
  <si>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</si>
  <si>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</si>
  <si>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</si>
  <si>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</si>
  <si>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</si>
  <si>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</si>
  <si>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</si>
  <si>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</si>
  <si>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</si>
  <si>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</si>
  <si>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</si>
  <si>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</si>
  <si>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</si>
  <si>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</si>
  <si>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</si>
  <si>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</si>
  <si>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</si>
  <si>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</si>
  <si>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</si>
  <si>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</si>
  <si>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</si>
  <si>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</si>
  <si>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</si>
  <si>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</si>
  <si>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</si>
  <si>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</si>
  <si>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</si>
  <si>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</si>
  <si>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</si>
  <si>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</si>
  <si>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</si>
  <si>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</si>
  <si>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</si>
  <si>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</si>
  <si>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</si>
  <si>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</si>
  <si>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</si>
  <si>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</si>
  <si>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</si>
  <si>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</si>
  <si>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</si>
  <si>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</si>
  <si>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</si>
  <si>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</si>
  <si>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</si>
  <si>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</si>
  <si>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</si>
  <si>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</si>
  <si>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</si>
  <si>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</si>
  <si>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</si>
  <si>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</si>
  <si>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</si>
  <si>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</si>
  <si>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</si>
  <si>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</si>
  <si>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</si>
  <si>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</si>
  <si>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</si>
  <si>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</si>
  <si>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</si>
  <si>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</si>
  <si>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</si>
  <si>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</si>
  <si>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</si>
  <si>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</si>
  <si>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</si>
  <si>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</si>
  <si>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</si>
  <si>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</si>
  <si>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</si>
  <si>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</si>
  <si>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</si>
  <si>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</si>
  <si>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</si>
  <si>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</si>
  <si>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</si>
  <si>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</si>
  <si>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</si>
  <si>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</si>
  <si>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</si>
  <si>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</si>
  <si>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</si>
  <si>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</si>
  <si>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</si>
  <si>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</si>
  <si>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</si>
  <si>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</si>
  <si>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</si>
  <si>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</si>
  <si>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</si>
  <si>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</si>
  <si>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</si>
  <si>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</si>
  <si>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</si>
  <si>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</si>
  <si>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</si>
  <si>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</si>
  <si>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</si>
  <si>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</si>
  <si>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</si>
  <si>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</si>
  <si>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</si>
  <si>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</si>
  <si>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</si>
  <si>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</si>
  <si>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</si>
  <si>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</si>
  <si>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</si>
  <si>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</si>
  <si>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</si>
  <si>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</si>
  <si>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</si>
  <si>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</si>
  <si>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</si>
  <si>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</si>
  <si>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</si>
  <si>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</si>
  <si>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</si>
  <si>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</si>
  <si>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</si>
  <si>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</si>
  <si>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</si>
  <si>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</si>
  <si>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</si>
  <si>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</si>
  <si>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</si>
  <si>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</si>
  <si>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</si>
  <si>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</si>
  <si>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</si>
  <si>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</si>
  <si>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</si>
  <si>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</si>
  <si>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</si>
  <si>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</si>
  <si>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</si>
  <si>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</si>
  <si>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</si>
  <si>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</si>
  <si>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</si>
  <si>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</si>
  <si>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</si>
  <si>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</si>
  <si>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</si>
  <si>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</si>
  <si>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</si>
  <si>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</si>
  <si>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</si>
  <si>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</si>
  <si>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</si>
  <si>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</si>
  <si>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</si>
  <si>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</si>
  <si>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</si>
  <si>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</si>
  <si>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</si>
  <si>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</si>
  <si>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</si>
  <si>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</si>
  <si>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</si>
  <si>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</si>
  <si>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</si>
  <si>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</si>
  <si>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</si>
  <si>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</si>
  <si>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</si>
  <si>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</si>
  <si>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</si>
  <si>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</si>
  <si>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</si>
  <si>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</si>
  <si>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</si>
  <si>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</si>
  <si>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</si>
  <si>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</si>
  <si>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</si>
  <si>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</si>
  <si>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</si>
  <si>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</si>
  <si>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</si>
  <si>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</si>
  <si>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</si>
  <si>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</si>
  <si>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</si>
  <si>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</si>
  <si>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</si>
  <si>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</si>
  <si>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</si>
  <si>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</si>
  <si>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</si>
  <si>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</si>
  <si>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</si>
  <si>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</si>
  <si>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</si>
  <si>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</si>
  <si>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</si>
  <si>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</si>
  <si>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</si>
  <si>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</si>
  <si>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</si>
  <si>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</si>
  <si>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</si>
  <si>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</si>
  <si>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</si>
  <si>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</si>
  <si>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</si>
  <si>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</si>
  <si>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</si>
  <si>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</si>
  <si>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</si>
  <si>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</si>
  <si>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</si>
  <si>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</si>
  <si>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</si>
  <si>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</si>
  <si>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</si>
  <si>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</si>
  <si>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</si>
  <si>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</si>
  <si>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</si>
  <si>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</si>
  <si>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</si>
  <si>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</si>
  <si>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</si>
  <si>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</si>
  <si>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</si>
  <si>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</si>
  <si>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</si>
  <si>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</si>
  <si>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</si>
  <si>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</si>
  <si>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</si>
  <si>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</si>
  <si>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</si>
  <si>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</si>
  <si>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</si>
  <si>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</si>
  <si>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</si>
  <si>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</si>
  <si>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</si>
  <si>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</si>
  <si>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</si>
  <si>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</si>
  <si>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</si>
  <si>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</si>
  <si>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</si>
  <si>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</si>
  <si>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</si>
  <si>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</si>
  <si>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</si>
  <si>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</si>
  <si>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</si>
  <si>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</si>
  <si>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</si>
  <si>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</si>
  <si>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</si>
  <si>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</si>
  <si>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</si>
  <si>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</si>
  <si>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</si>
  <si>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</si>
  <si>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</si>
  <si>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</si>
  <si>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</si>
  <si>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</si>
  <si>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</si>
  <si>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</si>
  <si>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</si>
  <si>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</si>
  <si>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</si>
  <si>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</si>
  <si>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</si>
  <si>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</si>
  <si>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</si>
  <si>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</si>
  <si>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</si>
  <si>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</si>
  <si>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</si>
  <si>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</si>
  <si>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</si>
  <si>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</si>
  <si>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</si>
  <si>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</si>
  <si>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</si>
  <si>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</si>
  <si>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</si>
  <si>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</si>
  <si>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</si>
  <si>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</si>
  <si>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</si>
  <si>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</si>
  <si>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</si>
  <si>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</si>
  <si>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</si>
  <si>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</si>
  <si>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</si>
  <si>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</si>
  <si>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</si>
  <si>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</si>
  <si>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</si>
  <si>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</si>
  <si>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</si>
  <si>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</si>
  <si>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</si>
  <si>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</si>
  <si>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</si>
  <si>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</si>
  <si>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</si>
  <si>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</si>
  <si>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</si>
  <si>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</si>
  <si>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</si>
  <si>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</si>
  <si>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</si>
  <si>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</si>
  <si>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</si>
  <si>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</si>
  <si>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</si>
  <si>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</si>
  <si>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</si>
  <si>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</si>
  <si>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</si>
  <si>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</si>
  <si>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</si>
  <si>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</si>
  <si>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</si>
  <si>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</si>
  <si>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</si>
  <si>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</si>
  <si>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</si>
  <si>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</si>
  <si>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</si>
  <si>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</si>
  <si>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</si>
  <si>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</si>
  <si>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</si>
  <si>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</si>
  <si>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</si>
  <si>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</si>
  <si>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</si>
  <si>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</si>
  <si>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</si>
  <si>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</si>
  <si>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</si>
  <si>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</si>
  <si>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</si>
  <si>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</si>
  <si>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</si>
  <si>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</si>
  <si>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</si>
  <si>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</si>
  <si>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</si>
  <si>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</si>
  <si>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</si>
  <si>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</si>
  <si>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</si>
  <si>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</si>
  <si>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</si>
  <si>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</si>
  <si>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</si>
  <si>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</si>
  <si>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</si>
  <si>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</si>
  <si>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</si>
  <si>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</si>
  <si>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</si>
  <si>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</si>
  <si>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</si>
  <si>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</si>
  <si>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</si>
  <si>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</si>
  <si>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</si>
  <si>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</si>
  <si>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</si>
  <si>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</si>
  <si>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</si>
  <si>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</si>
  <si>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</si>
  <si>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</si>
  <si>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</si>
  <si>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</si>
  <si>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</si>
  <si>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</si>
  <si>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</si>
  <si>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</si>
  <si>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</si>
  <si>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</si>
  <si>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</si>
  <si>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</si>
  <si>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</si>
  <si>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</si>
  <si>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</si>
  <si>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</si>
  <si>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</si>
  <si>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</si>
  <si>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</si>
  <si>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</si>
  <si>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</si>
  <si>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</si>
  <si>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</si>
  <si>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</si>
  <si>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</si>
  <si>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</si>
  <si>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</si>
  <si>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</si>
  <si>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</si>
  <si>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</si>
  <si>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</si>
  <si>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</si>
  <si>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</si>
  <si>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</si>
  <si>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</si>
  <si>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</si>
  <si>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</si>
  <si>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</si>
  <si>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</si>
  <si>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</si>
  <si>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</si>
  <si>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</si>
  <si>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</si>
  <si>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</si>
  <si>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</si>
  <si>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</si>
  <si>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</si>
  <si>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</si>
  <si>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</si>
  <si>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</si>
  <si>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</si>
  <si>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</si>
  <si>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</si>
  <si>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</si>
  <si>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</si>
  <si>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</si>
  <si>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</si>
  <si>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</si>
  <si>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</si>
  <si>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</si>
  <si>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</si>
  <si>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</si>
  <si>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</si>
  <si>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</si>
  <si>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</si>
  <si>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</si>
  <si>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</si>
  <si>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</si>
  <si>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</si>
  <si>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</si>
  <si>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</si>
  <si>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</si>
  <si>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</si>
  <si>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</si>
  <si>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</si>
  <si>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</si>
  <si>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</si>
  <si>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</si>
  <si>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</si>
  <si>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</si>
  <si>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</si>
  <si>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</si>
  <si>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</si>
  <si>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</si>
  <si>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</si>
  <si>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</si>
  <si>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</si>
  <si>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</si>
  <si>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</si>
  <si>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</si>
  <si>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</si>
  <si>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</si>
  <si>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</si>
  <si>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</si>
  <si>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</si>
  <si>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</si>
  <si>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</si>
  <si>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</si>
  <si>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</si>
  <si>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</si>
  <si>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</si>
  <si>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</si>
  <si>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</si>
  <si>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</si>
  <si>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</si>
  <si>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</si>
  <si>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</si>
  <si>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</si>
  <si>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</si>
  <si>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</si>
  <si>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</si>
  <si>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</si>
  <si>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</si>
  <si>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</si>
  <si>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</si>
  <si>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</si>
  <si>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</si>
  <si>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</si>
  <si>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</si>
  <si>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</si>
  <si>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</si>
  <si>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</si>
  <si>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</si>
  <si>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</si>
  <si>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</si>
  <si>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</si>
  <si>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</si>
  <si>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</si>
  <si>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</si>
  <si>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</si>
  <si>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</si>
  <si>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</si>
  <si>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</si>
  <si>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</si>
  <si>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</si>
  <si>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</si>
  <si>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</si>
  <si>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</si>
  <si>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</si>
  <si>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</si>
  <si>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</si>
  <si>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</si>
  <si>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</si>
  <si>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</si>
  <si>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</si>
  <si>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</si>
  <si>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</si>
  <si>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</si>
  <si>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</si>
  <si>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</si>
  <si>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</si>
  <si>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</si>
  <si>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</si>
  <si>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</si>
  <si>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</si>
  <si>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</si>
  <si>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</si>
  <si>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</si>
  <si>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</si>
  <si>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</si>
  <si>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</si>
  <si>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</si>
  <si>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</si>
  <si>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</si>
  <si>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</si>
  <si>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</si>
  <si>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</si>
  <si>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</si>
  <si>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</si>
  <si>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</si>
  <si>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</si>
  <si>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</si>
  <si>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</si>
  <si>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</si>
  <si>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</si>
  <si>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</si>
  <si>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</si>
  <si>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</si>
  <si>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</si>
  <si>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</si>
  <si>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</si>
  <si>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</si>
  <si>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</si>
  <si>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</si>
  <si>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</si>
  <si>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</si>
  <si>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</si>
  <si>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</si>
  <si>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</si>
  <si>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</si>
  <si>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</si>
  <si>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</si>
  <si>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</si>
  <si>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</si>
  <si>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</si>
  <si>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</si>
  <si>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</si>
  <si>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</si>
  <si>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</si>
  <si>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</si>
  <si>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</si>
  <si>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</si>
  <si>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</si>
  <si>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</si>
  <si>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</si>
  <si>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</si>
  <si>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</si>
  <si>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</si>
  <si>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</si>
  <si>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</si>
  <si>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</si>
  <si>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</si>
  <si>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</si>
  <si>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</si>
  <si>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</si>
  <si>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</si>
  <si>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</si>
  <si>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</si>
  <si>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</si>
  <si>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</si>
  <si>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</si>
  <si>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</si>
  <si>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</si>
  <si>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</si>
  <si>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</si>
  <si>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</si>
  <si>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</si>
  <si>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</si>
  <si>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</si>
  <si>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</si>
  <si>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</si>
  <si>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</si>
  <si>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</si>
  <si>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</si>
  <si>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</si>
  <si>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</si>
  <si>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</si>
  <si>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</si>
  <si>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</si>
  <si>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</si>
  <si>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</si>
  <si>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</si>
  <si>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</si>
  <si>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</si>
  <si>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</si>
  <si>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</si>
  <si>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</si>
  <si>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</si>
  <si>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</si>
  <si>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</si>
  <si>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</si>
  <si>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</si>
  <si>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</si>
  <si>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</si>
  <si>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</si>
  <si>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</si>
  <si>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</si>
  <si>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</si>
  <si>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</si>
  <si>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</si>
  <si>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</si>
  <si>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</si>
  <si>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</si>
  <si>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</si>
  <si>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</si>
  <si>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</si>
  <si>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</si>
  <si>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</si>
  <si>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</si>
  <si>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</si>
  <si>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</si>
  <si>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</si>
  <si>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</si>
  <si>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</si>
  <si>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</si>
  <si>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</si>
  <si>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</si>
  <si>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</si>
  <si>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</si>
  <si>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</si>
  <si>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</si>
  <si>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</si>
  <si>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</si>
  <si>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</si>
  <si>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</si>
  <si>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</si>
  <si>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</si>
  <si>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</si>
  <si>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</si>
  <si>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</si>
  <si>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</si>
  <si>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</si>
  <si>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</si>
  <si>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</si>
  <si>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</si>
  <si>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</si>
  <si>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</si>
  <si>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</si>
  <si>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</si>
  <si>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</si>
  <si>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</si>
  <si>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</si>
  <si>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</si>
  <si>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</si>
  <si>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</si>
  <si>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</si>
  <si>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</si>
  <si>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</si>
  <si>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</si>
  <si>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</si>
  <si>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</si>
  <si>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</si>
  <si>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</si>
  <si>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</si>
  <si>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</si>
  <si>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</si>
  <si>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</si>
  <si>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</si>
  <si>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</si>
  <si>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</si>
  <si>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</si>
  <si>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</si>
  <si>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</si>
  <si>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</si>
  <si>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</si>
  <si>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</si>
  <si>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</si>
  <si>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</si>
  <si>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</si>
  <si>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</si>
  <si>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</si>
  <si>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</si>
  <si>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</si>
  <si>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</si>
  <si>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</si>
  <si>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</si>
  <si>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</si>
  <si>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</si>
  <si>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</si>
  <si>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</si>
  <si>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</si>
  <si>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</si>
  <si>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</si>
  <si>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</si>
  <si>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</si>
  <si>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</si>
  <si>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</si>
  <si>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</si>
  <si>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</si>
  <si>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</si>
  <si>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</si>
  <si>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</si>
  <si>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</si>
  <si>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</si>
  <si>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</si>
  <si>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</si>
  <si>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</si>
  <si>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</si>
  <si>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</si>
  <si>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</si>
  <si>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</si>
  <si>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</si>
  <si>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</si>
  <si>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</si>
  <si>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</si>
  <si>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</si>
  <si>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</si>
  <si>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</si>
  <si>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</si>
  <si>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</si>
  <si>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</si>
  <si>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</si>
  <si>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</si>
  <si>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</si>
  <si>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</si>
  <si>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</si>
  <si>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</si>
  <si>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</si>
  <si>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</si>
  <si>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</si>
  <si>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</si>
  <si>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</si>
  <si>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</si>
  <si>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</si>
  <si>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</si>
  <si>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</si>
  <si>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</si>
  <si>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</si>
  <si>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</si>
  <si>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</si>
  <si>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</si>
  <si>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</si>
  <si>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</si>
  <si>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</si>
  <si>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</si>
  <si>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</si>
  <si>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</si>
  <si>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</si>
  <si>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</si>
  <si>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</si>
  <si>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</si>
  <si>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</si>
  <si>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</si>
  <si>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</si>
  <si>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</si>
  <si>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</si>
  <si>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</si>
  <si>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</si>
  <si>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</si>
  <si>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</si>
  <si>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</si>
  <si>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</si>
  <si>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</si>
  <si>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</si>
  <si>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</si>
  <si>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</si>
  <si>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</si>
  <si>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</si>
  <si>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</si>
  <si>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</si>
  <si>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</si>
  <si>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</si>
  <si>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</si>
  <si>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</si>
  <si>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</si>
  <si>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</si>
  <si>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</si>
  <si>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</si>
  <si>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</si>
  <si>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</si>
  <si>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</si>
  <si>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</si>
  <si>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</si>
  <si>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</si>
  <si>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</si>
  <si>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</si>
  <si>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</si>
  <si>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</si>
  <si>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</si>
  <si>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</si>
  <si>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</si>
  <si>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</si>
  <si>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</si>
  <si>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</si>
  <si>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</si>
  <si>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</si>
  <si>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</si>
  <si>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</si>
  <si>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</si>
  <si>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</si>
  <si>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</si>
  <si>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</si>
  <si>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</si>
  <si>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</si>
  <si>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</si>
  <si>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</si>
  <si>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</si>
  <si>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</si>
  <si>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</si>
  <si>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</si>
  <si>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</si>
  <si>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</si>
  <si>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</si>
  <si>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</si>
  <si>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</si>
  <si>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</si>
  <si>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</si>
  <si>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</si>
  <si>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</si>
  <si>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</si>
  <si>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</si>
  <si>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</si>
  <si>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</si>
  <si>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</si>
  <si>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</si>
  <si>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</si>
  <si>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</si>
  <si>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</si>
  <si>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</si>
  <si>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</si>
  <si>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</si>
  <si>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</si>
  <si>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</si>
  <si>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</si>
  <si>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</si>
  <si>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</si>
  <si>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</si>
  <si>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</si>
  <si>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</si>
  <si>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</si>
  <si>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</si>
  <si>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</si>
  <si>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</si>
  <si>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</si>
  <si>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</si>
  <si>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</si>
  <si>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</si>
  <si>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</si>
  <si>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</si>
  <si>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</si>
  <si>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</si>
  <si>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</si>
  <si>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</si>
  <si>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</si>
  <si>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</si>
  <si>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</si>
  <si>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</si>
  <si>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</si>
  <si>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</si>
  <si>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</si>
  <si>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</si>
  <si>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</si>
  <si>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</si>
  <si>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</si>
  <si>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</si>
  <si>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</si>
  <si>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</si>
  <si>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</si>
  <si>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</si>
  <si>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</si>
  <si>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</si>
  <si>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</si>
  <si>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</si>
  <si>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</si>
  <si>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</si>
  <si>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</si>
  <si>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</si>
  <si>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</si>
  <si>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</si>
  <si>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</si>
  <si>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</si>
  <si>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</si>
  <si>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</si>
  <si>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</si>
  <si>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</si>
  <si>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</si>
  <si>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</si>
  <si>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</si>
  <si>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</si>
  <si>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</si>
  <si>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</si>
  <si>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</si>
  <si>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</si>
  <si>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</si>
  <si>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</si>
  <si>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</si>
  <si>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</si>
  <si>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</si>
  <si>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</si>
  <si>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</si>
  <si>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</si>
  <si>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</si>
  <si>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</si>
  <si>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</si>
  <si>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</si>
  <si>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</si>
  <si>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</si>
  <si>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</si>
  <si>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</si>
  <si>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</si>
  <si>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</si>
  <si>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</si>
  <si>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</si>
  <si>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</si>
  <si>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</si>
  <si>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</si>
  <si>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</si>
  <si>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</si>
  <si>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</si>
  <si>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</si>
  <si>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</si>
  <si>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</si>
  <si>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</si>
  <si>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</si>
  <si>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</si>
  <si>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</si>
  <si>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</si>
  <si>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</si>
  <si>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</si>
  <si>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</si>
  <si>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</si>
  <si>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</si>
  <si>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</si>
  <si>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</si>
  <si>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</si>
  <si>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</si>
  <si>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</si>
  <si>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</si>
  <si>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</si>
  <si>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</si>
  <si>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</si>
  <si>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</si>
  <si>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</si>
  <si>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</si>
  <si>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</si>
  <si>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</si>
  <si>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</si>
  <si>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</si>
  <si>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</si>
  <si>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</si>
  <si>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</si>
  <si>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</si>
  <si>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</si>
  <si>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</si>
  <si>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</si>
  <si>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</si>
  <si>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</si>
  <si>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</si>
  <si>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</si>
  <si>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</si>
  <si>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</si>
  <si>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</si>
  <si>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</si>
  <si>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</si>
  <si>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</si>
  <si>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</si>
  <si>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</si>
  <si>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</si>
  <si>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</si>
  <si>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</si>
  <si>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</si>
  <si>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</si>
  <si>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</si>
  <si>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</si>
  <si>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</si>
  <si>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</si>
  <si>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</si>
  <si>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</si>
  <si>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</si>
  <si>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</si>
  <si>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</si>
  <si>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</si>
  <si>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</si>
  <si>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</si>
  <si>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</si>
  <si>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</si>
  <si>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</si>
  <si>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</si>
  <si>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</si>
  <si>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</si>
  <si>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</si>
  <si>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</si>
  <si>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</si>
  <si>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</si>
  <si>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</si>
  <si>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</si>
  <si>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</si>
  <si>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</si>
  <si>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</si>
  <si>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</si>
  <si>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</si>
  <si>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</si>
  <si>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</si>
  <si>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</si>
  <si>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</si>
  <si>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</si>
  <si>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</si>
  <si>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</si>
  <si>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</si>
  <si>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</si>
  <si>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</si>
  <si>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</si>
  <si>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</si>
  <si>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</si>
  <si>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</si>
  <si>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</si>
  <si>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</si>
  <si>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</si>
  <si>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</si>
  <si>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</si>
  <si>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</si>
  <si>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</si>
  <si>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</si>
  <si>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</si>
  <si>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</si>
  <si>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</si>
  <si>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</si>
  <si>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</si>
  <si>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</si>
  <si>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</si>
  <si>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</si>
  <si>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</si>
  <si>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</si>
  <si>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</si>
  <si>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</si>
  <si>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</si>
  <si>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</si>
  <si>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</si>
  <si>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</si>
  <si>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</si>
  <si>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</si>
  <si>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</si>
  <si>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</si>
  <si>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</si>
  <si>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</si>
  <si>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</si>
  <si>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</si>
  <si>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</si>
  <si>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</si>
  <si>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</si>
  <si>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</si>
  <si>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</si>
  <si>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</si>
  <si>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</si>
  <si>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</si>
  <si>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</si>
  <si>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</si>
  <si>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</si>
  <si>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</si>
  <si>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</si>
  <si>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</si>
  <si>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</si>
  <si>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</si>
  <si>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</si>
  <si>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</si>
  <si>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</si>
  <si>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</si>
  <si>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</si>
  <si>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</si>
  <si>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</si>
  <si>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</si>
  <si>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</si>
  <si>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</si>
  <si>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</si>
  <si>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</si>
  <si>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</si>
  <si>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</si>
  <si>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</si>
  <si>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</si>
  <si>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</si>
  <si>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</si>
  <si>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</si>
  <si>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</si>
  <si>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</si>
  <si>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</si>
  <si>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</si>
  <si>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</si>
  <si>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</si>
  <si>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</si>
  <si>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</si>
  <si>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</si>
  <si>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</si>
  <si>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</si>
  <si>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</si>
  <si>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</si>
  <si>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</si>
  <si>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</si>
  <si>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</si>
  <si>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</si>
  <si>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</si>
  <si>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</si>
  <si>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</si>
  <si>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</si>
  <si>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</si>
  <si>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</si>
  <si>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</si>
  <si>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</si>
  <si>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</si>
  <si>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</si>
  <si>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</si>
  <si>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</si>
  <si>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</si>
  <si>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</si>
  <si>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</si>
  <si>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</si>
  <si>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</si>
  <si>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</si>
  <si>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</si>
  <si>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</si>
  <si>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</si>
  <si>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</si>
  <si>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</si>
  <si>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</si>
  <si>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</si>
  <si>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</si>
  <si>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</si>
  <si>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</si>
  <si>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</si>
  <si>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</si>
  <si>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</si>
  <si>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</si>
  <si>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</si>
  <si>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</si>
  <si>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</si>
  <si>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</si>
  <si>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</si>
  <si>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</si>
  <si>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</si>
  <si>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</si>
  <si>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</si>
  <si>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</si>
  <si>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</si>
  <si>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</si>
  <si>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</si>
  <si>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</si>
  <si>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</si>
  <si>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</si>
  <si>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</si>
  <si>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</si>
  <si>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</si>
  <si>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</si>
  <si>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</si>
  <si>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</si>
  <si>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</si>
  <si>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</si>
  <si>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</si>
  <si>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</si>
  <si>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</si>
  <si>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</si>
  <si>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</si>
  <si>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</si>
  <si>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</si>
  <si>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</si>
  <si>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</si>
  <si>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</si>
  <si>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</si>
  <si>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</si>
  <si>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</si>
  <si>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</si>
  <si>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</si>
  <si>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</si>
  <si>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</si>
  <si>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</si>
  <si>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</si>
  <si>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</si>
  <si>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</si>
  <si>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</si>
  <si>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</si>
  <si>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</si>
  <si>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</si>
  <si>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</si>
  <si>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</si>
  <si>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</si>
  <si>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</si>
  <si>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</si>
  <si>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</si>
  <si>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</si>
  <si>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</si>
  <si>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</si>
  <si>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</si>
  <si>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</si>
  <si>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</si>
  <si>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</si>
  <si>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</si>
  <si>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</si>
  <si>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</si>
  <si>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</si>
  <si>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</si>
  <si>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</si>
  <si>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</si>
  <si>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</si>
  <si>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</si>
  <si>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</si>
  <si>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</si>
  <si>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</si>
  <si>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</si>
  <si>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</si>
  <si>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</si>
  <si>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</si>
  <si>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</si>
  <si>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</si>
  <si>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</si>
  <si>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</si>
  <si>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</si>
  <si>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</si>
  <si>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</si>
  <si>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</si>
  <si>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</si>
  <si>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</si>
  <si>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</si>
  <si>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</si>
  <si>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</si>
  <si>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</si>
  <si>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</si>
  <si>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</si>
  <si>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</si>
  <si>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</si>
  <si>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</si>
  <si>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</si>
  <si>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</si>
  <si>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</si>
  <si>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</si>
  <si>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</si>
  <si>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</si>
  <si>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</si>
  <si>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</si>
  <si>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</si>
  <si>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</si>
  <si>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</si>
  <si>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</si>
  <si>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</si>
  <si>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</si>
  <si>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</si>
  <si>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</si>
  <si>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</si>
  <si>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</si>
  <si>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</si>
  <si>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</si>
  <si>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</si>
  <si>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</si>
  <si>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</si>
  <si>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</si>
  <si>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</si>
  <si>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</si>
  <si>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</si>
  <si>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</si>
  <si>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</si>
  <si>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</si>
  <si>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</si>
  <si>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</si>
  <si>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</si>
  <si>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</si>
  <si>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</si>
  <si>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</si>
  <si>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</si>
  <si>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</si>
  <si>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</si>
  <si>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</si>
  <si>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</si>
  <si>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</si>
  <si>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</si>
  <si>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</si>
  <si>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</si>
  <si>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</si>
  <si>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</si>
  <si>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</si>
  <si>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</si>
  <si>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</si>
  <si>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</si>
  <si>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</si>
  <si>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</si>
  <si>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</si>
  <si>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</si>
  <si>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</si>
  <si>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</si>
  <si>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</si>
  <si>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</si>
  <si>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</si>
  <si>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</si>
  <si>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</si>
  <si>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</si>
  <si>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</si>
  <si>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</si>
  <si>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</si>
  <si>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</si>
  <si>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</si>
  <si>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</si>
  <si>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</si>
  <si>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</si>
  <si>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</si>
  <si>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</si>
  <si>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</si>
  <si>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</si>
  <si>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</si>
  <si>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</si>
  <si>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</si>
  <si>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</si>
  <si>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</si>
  <si>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</si>
  <si>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</si>
  <si>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</si>
  <si>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</si>
  <si>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</si>
  <si>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</si>
  <si>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</si>
  <si>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</si>
  <si>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</si>
  <si>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</si>
  <si>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</si>
  <si>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</si>
  <si>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</si>
  <si>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</si>
  <si>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</si>
  <si>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</si>
  <si>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</si>
  <si>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</si>
  <si>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</si>
  <si>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</si>
  <si>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</si>
  <si>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</si>
  <si>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</si>
  <si>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</si>
  <si>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</si>
  <si>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</si>
  <si>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</si>
  <si>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</si>
  <si>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</si>
  <si>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</si>
  <si>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</si>
  <si>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</si>
  <si>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</si>
  <si>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</si>
  <si>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</si>
  <si>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</si>
  <si>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</si>
  <si>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</si>
  <si>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</si>
  <si>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</si>
  <si>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</si>
  <si>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</si>
  <si>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</si>
  <si>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</si>
  <si>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</si>
  <si>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</si>
  <si>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</si>
  <si>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</si>
  <si>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</si>
  <si>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</si>
  <si>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</si>
  <si>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</si>
  <si>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</si>
  <si>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</si>
  <si>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</si>
  <si>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</si>
  <si>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</si>
  <si>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</si>
  <si>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</si>
  <si>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</si>
  <si>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</si>
  <si>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</si>
  <si>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</si>
  <si>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</si>
  <si>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</si>
  <si>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</si>
  <si>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</si>
  <si>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</si>
  <si>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</si>
  <si>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</si>
  <si>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</si>
  <si>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</si>
  <si>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</si>
  <si>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</si>
  <si>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</si>
  <si>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</si>
  <si>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</si>
  <si>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</si>
  <si>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</si>
  <si>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</si>
  <si>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</si>
  <si>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</si>
  <si>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</si>
  <si>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</si>
  <si>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</si>
  <si>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</si>
  <si>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</si>
  <si>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</si>
  <si>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</si>
  <si>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</si>
  <si>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</si>
  <si>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</si>
  <si>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</si>
  <si>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</si>
  <si>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</si>
  <si>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</si>
  <si>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</si>
  <si>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</si>
  <si>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</si>
  <si>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</si>
  <si>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</si>
  <si>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</si>
  <si>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</si>
  <si>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</si>
  <si>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</si>
  <si>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</si>
  <si>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</si>
  <si>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</si>
  <si>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</si>
  <si>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</si>
  <si>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</si>
  <si>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</si>
  <si>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</si>
  <si>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</si>
  <si>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</si>
  <si>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</si>
  <si>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</si>
  <si>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</si>
  <si>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</si>
  <si>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</si>
  <si>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</si>
  <si>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</si>
  <si>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</si>
  <si>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</si>
  <si>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</si>
  <si>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</si>
  <si>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</si>
  <si>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</si>
  <si>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</si>
  <si>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</si>
  <si>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</si>
  <si>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</si>
  <si>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</si>
  <si>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</si>
  <si>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</si>
  <si>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</si>
  <si>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</si>
  <si>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</si>
  <si>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</si>
  <si>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</si>
  <si>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</si>
  <si>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</si>
  <si>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</si>
  <si>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</si>
  <si>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</si>
  <si>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</si>
  <si>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</si>
  <si>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</si>
  <si>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</si>
  <si>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</si>
  <si>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</si>
  <si>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</si>
  <si>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</si>
  <si>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</si>
  <si>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</si>
  <si>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</si>
  <si>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</si>
  <si>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</si>
  <si>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</si>
  <si>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</si>
  <si>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</si>
  <si>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</si>
  <si>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</si>
  <si>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</si>
  <si>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</si>
  <si>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</si>
  <si>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</si>
  <si>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</si>
  <si>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</si>
  <si>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</si>
  <si>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</si>
  <si>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</si>
  <si>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</si>
  <si>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</si>
  <si>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</si>
  <si>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</si>
  <si>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</si>
  <si>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</si>
  <si>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</si>
  <si>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</si>
  <si>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</si>
  <si>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</si>
  <si>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</si>
  <si>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</si>
  <si>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</si>
  <si>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</si>
  <si>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</si>
  <si>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</si>
  <si>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</si>
  <si>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</si>
  <si>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</si>
  <si>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</si>
  <si>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</si>
  <si>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</si>
  <si>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</si>
  <si>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</si>
  <si>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</si>
  <si>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</si>
  <si>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</si>
  <si>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</si>
  <si>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</si>
  <si>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</si>
  <si>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</si>
  <si>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</si>
  <si>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</si>
  <si>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</si>
  <si>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</si>
  <si>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</si>
  <si>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</si>
  <si>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</si>
  <si>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</si>
  <si>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</si>
  <si>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</si>
  <si>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</si>
  <si>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</si>
  <si>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</si>
  <si>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</si>
  <si>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</si>
  <si>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</si>
  <si>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</si>
  <si>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</si>
  <si>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</si>
  <si>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</si>
  <si>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</si>
  <si>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</si>
  <si>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</si>
  <si>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</si>
  <si>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</si>
  <si>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</si>
  <si>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</si>
  <si>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</si>
  <si>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</si>
  <si>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</si>
  <si>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</si>
  <si>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</si>
  <si>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</si>
  <si>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</si>
  <si>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</si>
  <si>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</si>
  <si>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</si>
  <si>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</si>
  <si>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</si>
  <si>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</si>
  <si>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</si>
  <si>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</si>
  <si>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</si>
  <si>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</si>
  <si>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</si>
  <si>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</si>
  <si>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</si>
  <si>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</si>
  <si>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</si>
  <si>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</si>
  <si>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</si>
  <si>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</si>
  <si>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</si>
  <si>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</si>
  <si>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</si>
  <si>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</si>
  <si>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</si>
  <si>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</si>
  <si>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</si>
  <si>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</si>
  <si>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</si>
  <si>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</si>
  <si>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</si>
  <si>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</si>
  <si>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</si>
  <si>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</si>
  <si>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</si>
  <si>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</si>
  <si>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</si>
  <si>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</si>
  <si>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</si>
  <si>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</si>
  <si>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</si>
  <si>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</si>
  <si>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</si>
  <si>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</si>
  <si>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</si>
  <si>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</si>
  <si>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</si>
  <si>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</si>
  <si>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</si>
  <si>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</si>
  <si>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</si>
  <si>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</si>
  <si>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</si>
  <si>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</si>
  <si>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</si>
  <si>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</si>
  <si>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</si>
  <si>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</si>
  <si>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</si>
  <si>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</si>
  <si>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</si>
  <si>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</si>
  <si>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</si>
  <si>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</si>
  <si>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</si>
  <si>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</si>
  <si>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</si>
  <si>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</si>
  <si>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</si>
  <si>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</si>
  <si>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</si>
  <si>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</si>
  <si>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</si>
  <si>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</si>
  <si>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</si>
  <si>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</si>
  <si>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</si>
  <si>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</si>
  <si>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</si>
  <si>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</si>
  <si>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</si>
  <si>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</si>
  <si>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</si>
  <si>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</si>
  <si>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</si>
  <si>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</si>
  <si>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</si>
  <si>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</si>
  <si>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</si>
  <si>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</si>
  <si>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</si>
  <si>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</si>
  <si>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</si>
  <si>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</si>
  <si>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</si>
  <si>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</si>
  <si>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</si>
  <si>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</si>
  <si>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</si>
  <si>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</si>
  <si>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</si>
  <si>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</si>
  <si>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</si>
  <si>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</si>
  <si>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</si>
  <si>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</si>
  <si>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</si>
  <si>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</si>
  <si>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</si>
  <si>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</si>
  <si>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</si>
  <si>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</si>
  <si>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</si>
  <si>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</si>
  <si>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</si>
  <si>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</si>
  <si>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</si>
  <si>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</si>
  <si>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</si>
  <si>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</si>
  <si>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</si>
  <si>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</si>
  <si>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</si>
  <si>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</si>
  <si>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</si>
  <si>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</si>
  <si>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</si>
  <si>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</si>
  <si>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</si>
  <si>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</si>
  <si>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</si>
  <si>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</si>
  <si>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</si>
  <si>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</si>
  <si>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</si>
  <si>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</si>
  <si>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</si>
  <si>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</si>
  <si>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</si>
  <si>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</si>
  <si>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</si>
  <si>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</si>
  <si>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</si>
  <si>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</si>
  <si>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</si>
  <si>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</si>
  <si>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</si>
  <si>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</si>
  <si>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</si>
  <si>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</si>
  <si>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</si>
  <si>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</si>
  <si>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</si>
  <si>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</si>
  <si>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</si>
  <si>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</si>
  <si>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</si>
  <si>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</si>
  <si>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</si>
  <si>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</si>
  <si>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</si>
  <si>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</si>
  <si>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</si>
  <si>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</si>
  <si>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</si>
  <si>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</si>
  <si>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</si>
  <si>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</si>
  <si>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</si>
  <si>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</si>
  <si>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</si>
  <si>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</si>
  <si>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</si>
  <si>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</si>
  <si>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</si>
  <si>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</si>
  <si>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</si>
  <si>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</si>
  <si>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</si>
  <si>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</si>
  <si>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</si>
  <si>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</si>
  <si>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</si>
  <si>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</si>
  <si>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</si>
  <si>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</si>
  <si>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</si>
  <si>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</si>
  <si>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</si>
  <si>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</si>
  <si>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</si>
  <si>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</si>
  <si>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</si>
  <si>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</si>
  <si>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</si>
  <si>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</si>
  <si>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</si>
  <si>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</si>
  <si>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</si>
  <si>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</si>
  <si>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</si>
  <si>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</si>
  <si>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</si>
  <si>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</si>
  <si>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</si>
  <si>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</si>
  <si>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</si>
  <si>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</si>
  <si>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</si>
  <si>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</si>
  <si>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</si>
  <si>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</si>
  <si>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</si>
  <si>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</si>
  <si>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</si>
  <si>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</si>
  <si>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</si>
  <si>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</si>
  <si>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</si>
  <si>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</si>
  <si>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</si>
  <si>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</si>
  <si>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</si>
  <si>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</si>
  <si>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</si>
  <si>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</si>
  <si>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</si>
  <si>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</si>
  <si>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</si>
  <si>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</si>
  <si>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</si>
  <si>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</si>
  <si>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</si>
  <si>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</si>
  <si>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</si>
  <si>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</si>
  <si>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</si>
  <si>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</si>
  <si>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</si>
  <si>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</si>
  <si>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</si>
  <si>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</si>
  <si>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</si>
  <si>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</si>
  <si>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</si>
  <si>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</si>
  <si>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</si>
  <si>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</si>
  <si>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</si>
  <si>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</si>
  <si>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</si>
  <si>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</si>
  <si>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</si>
  <si>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</si>
  <si>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</si>
  <si>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</si>
  <si>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</si>
  <si>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</si>
  <si>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</si>
  <si>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</si>
  <si>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</si>
  <si>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</si>
  <si>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</si>
  <si>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</si>
  <si>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</si>
  <si>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</si>
  <si>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</si>
  <si>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</si>
  <si>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</si>
  <si>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</si>
  <si>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</si>
  <si>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</si>
  <si>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</si>
  <si>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</si>
  <si>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</si>
  <si>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</si>
  <si>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</si>
  <si>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</si>
  <si>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</si>
  <si>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</si>
  <si>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</si>
  <si>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</si>
  <si>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</si>
  <si>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</si>
  <si>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</si>
  <si>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</si>
  <si>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</si>
  <si>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</si>
  <si>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</si>
  <si>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</si>
  <si>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</si>
  <si>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</si>
  <si>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</si>
  <si>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</si>
  <si>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</si>
  <si>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</si>
  <si>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</si>
  <si>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</si>
  <si>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</si>
  <si>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</si>
  <si>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</si>
  <si>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</si>
  <si>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</si>
  <si>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</si>
  <si>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</si>
  <si>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</si>
  <si>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</si>
  <si>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</si>
  <si>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</si>
  <si>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</si>
  <si>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</si>
  <si>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</si>
  <si>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</si>
  <si>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</si>
  <si>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</si>
  <si>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</si>
  <si>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</si>
  <si>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</si>
  <si>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</si>
  <si>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</si>
  <si>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</si>
  <si>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</si>
  <si>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</si>
  <si>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</si>
  <si>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</si>
  <si>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</si>
  <si>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</si>
  <si>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</si>
  <si>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</si>
  <si>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</si>
  <si>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</si>
  <si>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</si>
  <si>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</si>
  <si>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</si>
  <si>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</si>
  <si>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</si>
  <si>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</si>
  <si>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</si>
  <si>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</si>
  <si>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</si>
  <si>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</si>
  <si>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</si>
  <si>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</si>
  <si>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</si>
  <si>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</si>
  <si>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</si>
  <si>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</si>
  <si>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</si>
  <si>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</si>
  <si>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</si>
  <si>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</si>
  <si>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</si>
  <si>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</si>
  <si>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</si>
  <si>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</si>
  <si>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</si>
  <si>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</si>
  <si>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</si>
  <si>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</si>
  <si>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</si>
  <si>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</si>
  <si>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</si>
  <si>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</si>
  <si>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</si>
  <si>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</si>
  <si>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</si>
  <si>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</si>
  <si>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</si>
  <si>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</si>
  <si>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</si>
  <si>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</si>
  <si>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</si>
  <si>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</si>
  <si>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</si>
  <si>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</si>
  <si>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</si>
  <si>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</si>
  <si>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</si>
  <si>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</si>
  <si>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</si>
  <si>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</si>
  <si>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</si>
  <si>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</si>
  <si>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</si>
  <si>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</si>
  <si>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</si>
  <si>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</si>
  <si>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</si>
  <si>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</si>
  <si>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</si>
  <si>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</si>
  <si>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</si>
  <si>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</si>
  <si>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</si>
  <si>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</si>
  <si>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</si>
  <si>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</si>
  <si>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</si>
  <si>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</si>
  <si>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</si>
  <si>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</si>
  <si>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</si>
  <si>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</si>
  <si>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</si>
  <si>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</si>
  <si>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</si>
  <si>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</si>
  <si>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</si>
  <si>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</si>
  <si>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</si>
  <si>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</si>
  <si>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</si>
  <si>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</si>
  <si>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</si>
  <si>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</si>
  <si>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</si>
  <si>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</si>
  <si>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</si>
  <si>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</si>
  <si>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</si>
  <si>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</si>
  <si>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</si>
  <si>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</si>
  <si>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</si>
  <si>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</si>
  <si>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</si>
  <si>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</si>
  <si>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</si>
  <si>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</si>
  <si>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</si>
  <si>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</si>
  <si>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</si>
  <si>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</si>
  <si>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</si>
  <si>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</si>
  <si>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</si>
  <si>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</si>
  <si>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</si>
  <si>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</si>
  <si>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</si>
  <si>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</si>
  <si>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</si>
  <si>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</si>
  <si>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</si>
  <si>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</si>
  <si>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</si>
  <si>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</si>
  <si>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</si>
  <si>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</si>
  <si>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</si>
  <si>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</si>
  <si>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</si>
  <si>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</si>
  <si>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</si>
  <si>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</si>
  <si>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</si>
  <si>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</si>
  <si>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</si>
  <si>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</si>
  <si>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</si>
  <si>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</si>
  <si>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</si>
  <si>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</si>
  <si>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</si>
  <si>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</si>
  <si>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</si>
  <si>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</si>
  <si>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</si>
  <si>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</si>
  <si>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</si>
  <si>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</si>
  <si>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</si>
  <si>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</si>
  <si>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</si>
  <si>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</si>
  <si>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</si>
  <si>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</si>
  <si>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</si>
  <si>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</si>
  <si>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</si>
  <si>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</si>
  <si>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</si>
  <si>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</si>
  <si>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</si>
  <si>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</si>
  <si>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</si>
  <si>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</si>
  <si>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</si>
  <si>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</si>
  <si>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</si>
  <si>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</si>
  <si>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</si>
  <si>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</si>
  <si>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</si>
  <si>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</si>
  <si>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</si>
  <si>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</si>
  <si>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</si>
  <si>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</si>
  <si>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</si>
  <si>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</si>
  <si>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</si>
  <si>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</si>
  <si>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</si>
  <si>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</si>
  <si>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</si>
  <si>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</si>
  <si>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</si>
  <si>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</si>
  <si>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</si>
  <si>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</si>
  <si>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</si>
  <si>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</si>
  <si>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</si>
  <si>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</si>
  <si>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</si>
  <si>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</si>
  <si>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</si>
  <si>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</si>
  <si>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</si>
  <si>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</si>
  <si>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</si>
  <si>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</si>
  <si>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</si>
  <si>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</si>
  <si>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</si>
  <si>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</si>
  <si>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</si>
  <si>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</si>
  <si>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</si>
  <si>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</si>
  <si>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</si>
  <si>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</si>
  <si>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</si>
  <si>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</si>
  <si>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</si>
  <si>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</si>
  <si>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</si>
  <si>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</si>
  <si>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</si>
  <si>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</si>
  <si>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</si>
  <si>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</si>
  <si>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</si>
  <si>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</si>
  <si>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</si>
  <si>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</si>
  <si>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</si>
  <si>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</si>
  <si>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</si>
  <si>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</si>
  <si>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</si>
  <si>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</si>
  <si>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</si>
  <si>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</si>
  <si>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</si>
  <si>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</si>
  <si>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</si>
  <si>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</si>
  <si>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</si>
  <si>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</si>
  <si>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</si>
  <si>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</si>
  <si>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</si>
  <si>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</si>
  <si>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</si>
  <si>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</si>
  <si>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</si>
  <si>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</si>
  <si>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</si>
  <si>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</si>
  <si>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</si>
  <si>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</si>
  <si>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</si>
  <si>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</si>
  <si>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</si>
  <si>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</si>
  <si>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</si>
  <si>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</si>
  <si>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</si>
  <si>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</si>
  <si>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</si>
  <si>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</si>
  <si>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</si>
  <si>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</si>
  <si>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</si>
  <si>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</si>
  <si>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</si>
  <si>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</si>
  <si>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</si>
  <si>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</si>
  <si>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</si>
  <si>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</si>
  <si>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</si>
  <si>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</si>
  <si>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</si>
  <si>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</si>
  <si>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</si>
  <si>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</si>
  <si>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</si>
  <si>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</si>
  <si>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</si>
  <si>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</si>
  <si>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</si>
  <si>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</si>
  <si>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</si>
  <si>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</si>
  <si>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</si>
  <si>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</si>
  <si>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</si>
  <si>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</si>
  <si>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</si>
  <si>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</si>
  <si>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</si>
  <si>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</si>
  <si>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</si>
  <si>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</si>
  <si>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</si>
  <si>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</si>
  <si>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</si>
  <si>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</si>
  <si>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</si>
  <si>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</si>
  <si>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</si>
  <si>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</si>
  <si>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</si>
  <si>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</si>
  <si>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</si>
  <si>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</si>
  <si>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</si>
  <si>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</si>
  <si>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</si>
  <si>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</si>
  <si>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</si>
  <si>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</si>
  <si>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</si>
  <si>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</si>
  <si>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</si>
  <si>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</si>
  <si>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</si>
  <si>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</si>
  <si>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</si>
  <si>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</si>
  <si>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</si>
  <si>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</si>
  <si>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</si>
  <si>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</si>
  <si>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</si>
  <si>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</si>
  <si>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</si>
  <si>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</si>
  <si>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</si>
  <si>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</si>
  <si>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</si>
  <si>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</si>
  <si>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</si>
  <si>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</si>
  <si>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</si>
  <si>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</si>
  <si>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</si>
  <si>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</si>
  <si>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</si>
  <si>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</si>
  <si>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</si>
  <si>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</si>
  <si>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</si>
  <si>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</si>
  <si>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</si>
  <si>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</si>
  <si>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</si>
  <si>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</si>
  <si>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</si>
  <si>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</si>
  <si>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</si>
  <si>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</si>
  <si>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</si>
  <si>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</si>
  <si>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</si>
  <si>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</si>
  <si>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</si>
  <si>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</si>
  <si>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</si>
  <si>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</si>
  <si>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</si>
  <si>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</si>
  <si>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</si>
  <si>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</si>
  <si>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</si>
  <si>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</si>
  <si>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</si>
  <si>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</si>
  <si>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</si>
  <si>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</si>
  <si>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</si>
  <si>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</si>
  <si>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</si>
  <si>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</si>
  <si>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</si>
  <si>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</si>
  <si>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</si>
  <si>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</si>
  <si>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</si>
  <si>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</si>
  <si>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</si>
  <si>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</si>
  <si>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</si>
  <si>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</si>
  <si>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</si>
  <si>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</si>
  <si>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</si>
  <si>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</si>
  <si>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</si>
  <si>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</si>
  <si>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</si>
  <si>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</si>
  <si>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</si>
  <si>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</si>
  <si>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</si>
  <si>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</si>
  <si>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</si>
  <si>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</si>
  <si>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</si>
  <si>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</si>
  <si>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</si>
  <si>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</si>
  <si>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</si>
  <si>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</si>
  <si>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</si>
  <si>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</si>
  <si>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</si>
  <si>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</si>
  <si>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</si>
  <si>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</si>
  <si>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</si>
  <si>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</si>
  <si>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</si>
  <si>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</si>
  <si>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</si>
  <si>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</si>
  <si>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</si>
  <si>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</si>
  <si>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</si>
  <si>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</si>
  <si>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</si>
  <si>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</si>
  <si>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</si>
  <si>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</si>
  <si>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</si>
  <si>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</si>
  <si>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</si>
  <si>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</si>
  <si>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</si>
  <si>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</si>
  <si>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</si>
  <si>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</si>
  <si>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</si>
  <si>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</si>
  <si>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</si>
  <si>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</si>
  <si>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</si>
  <si>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</si>
  <si>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</si>
  <si>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</si>
  <si>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</si>
  <si>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</si>
  <si>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</si>
  <si>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</si>
  <si>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</si>
  <si>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</si>
  <si>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</si>
  <si>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</si>
  <si>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</si>
  <si>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</si>
  <si>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</si>
  <si>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</si>
  <si>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</si>
  <si>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</si>
  <si>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</si>
  <si>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</si>
  <si>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</si>
  <si>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</si>
  <si>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</si>
  <si>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</si>
  <si>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</si>
  <si>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</si>
  <si>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</si>
  <si>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</si>
  <si>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</si>
  <si>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</si>
  <si>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</si>
  <si>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</si>
  <si>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</si>
  <si>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</si>
  <si>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</si>
  <si>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</si>
  <si>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</si>
  <si>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</si>
  <si>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</si>
  <si>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</si>
  <si>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</si>
  <si>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</si>
  <si>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</si>
  <si>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</si>
  <si>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</si>
  <si>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</si>
  <si>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</si>
  <si>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</si>
  <si>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</si>
  <si>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</si>
  <si>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</si>
  <si>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</si>
  <si>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</si>
  <si>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</si>
  <si>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</si>
  <si>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</si>
  <si>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</si>
  <si>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</si>
  <si>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</si>
  <si>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</si>
  <si>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</si>
  <si>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</si>
  <si>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</si>
  <si>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</si>
  <si>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</si>
  <si>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</si>
  <si>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</si>
  <si>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</si>
  <si>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</si>
  <si>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</si>
  <si>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</si>
  <si>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</si>
  <si>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</si>
  <si>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</si>
  <si>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</si>
  <si>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</si>
  <si>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</si>
  <si>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</si>
  <si>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</si>
  <si>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</si>
  <si>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</si>
  <si>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</si>
  <si>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</si>
  <si>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</si>
  <si>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</si>
  <si>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</si>
  <si>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</si>
  <si>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</si>
  <si>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</si>
  <si>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</si>
  <si>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</si>
  <si>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</si>
  <si>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</si>
  <si>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</si>
  <si>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</si>
  <si>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</si>
  <si>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</si>
  <si>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</si>
  <si>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</si>
  <si>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</si>
  <si>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</si>
  <si>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</si>
  <si>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</si>
  <si>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</si>
  <si>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</si>
  <si>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</si>
  <si>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</si>
  <si>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</si>
  <si>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</si>
  <si>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</si>
  <si>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</si>
  <si>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</si>
  <si>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</si>
  <si>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</si>
  <si>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</si>
  <si>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</si>
  <si>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</si>
  <si>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</si>
  <si>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</si>
  <si>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</si>
  <si>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</si>
  <si>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</si>
  <si>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</si>
  <si>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</si>
  <si>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</si>
  <si>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</si>
  <si>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</si>
  <si>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</si>
  <si>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</si>
  <si>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</si>
  <si>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</si>
  <si>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</si>
  <si>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</si>
  <si>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</si>
  <si>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</si>
  <si>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</si>
  <si>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</si>
  <si>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</si>
  <si>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</si>
  <si>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</si>
  <si>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</si>
  <si>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</si>
  <si>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</si>
  <si>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</si>
  <si>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</si>
  <si>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</si>
  <si>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</si>
  <si>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</si>
  <si>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</si>
  <si>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</si>
  <si>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</si>
  <si>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</si>
  <si>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</si>
  <si>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</si>
  <si>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</si>
  <si>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</si>
  <si>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</si>
  <si>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</si>
  <si>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</si>
  <si>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</si>
  <si>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</si>
  <si>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</si>
  <si>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</si>
  <si>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</si>
  <si>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</si>
  <si>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</si>
  <si>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</si>
  <si>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</si>
  <si>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</si>
  <si>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</si>
  <si>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</si>
  <si>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</si>
  <si>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</si>
  <si>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</si>
  <si>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</si>
  <si>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</si>
  <si>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</si>
  <si>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</si>
  <si>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</si>
  <si>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</si>
  <si>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</si>
  <si>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</si>
  <si>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</si>
  <si>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</si>
  <si>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</si>
  <si>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</si>
  <si>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</si>
  <si>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</si>
  <si>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</si>
  <si>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</si>
  <si>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</si>
  <si>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</si>
  <si>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</si>
  <si>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</si>
  <si>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</si>
  <si>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</si>
  <si>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</si>
  <si>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</si>
  <si>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</si>
  <si>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</si>
  <si>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</si>
  <si>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</si>
  <si>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</si>
  <si>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</si>
  <si>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</si>
  <si>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</si>
  <si>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</si>
  <si>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</si>
  <si>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</si>
  <si>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</si>
  <si>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</si>
  <si>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</si>
  <si>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</si>
  <si>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</si>
  <si>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</si>
  <si>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</si>
  <si>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</si>
  <si>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</si>
  <si>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</si>
  <si>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</si>
  <si>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</si>
  <si>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</si>
  <si>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</si>
  <si>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</si>
  <si>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</si>
  <si>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</si>
  <si>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</si>
  <si>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</si>
  <si>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</si>
  <si>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</si>
  <si>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</si>
  <si>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</si>
  <si>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</si>
  <si>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</si>
  <si>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</si>
  <si>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</si>
  <si>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</si>
  <si>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</si>
  <si>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</si>
  <si>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</si>
  <si>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</si>
  <si>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</si>
  <si>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</si>
  <si>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</si>
  <si>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</si>
  <si>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</si>
  <si>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</si>
  <si>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</si>
  <si>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</si>
  <si>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</si>
  <si>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</si>
  <si>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</si>
  <si>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</si>
  <si>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</si>
  <si>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</si>
  <si>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</si>
  <si>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</si>
  <si>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</si>
  <si>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</si>
  <si>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</si>
  <si>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</si>
  <si>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</si>
  <si>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</si>
  <si>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</si>
  <si>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</si>
  <si>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</si>
  <si>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</si>
  <si>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</si>
  <si>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</si>
  <si>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</si>
  <si>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</si>
  <si>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</si>
  <si>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</si>
  <si>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</si>
  <si>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</si>
  <si>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</si>
  <si>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</si>
  <si>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</si>
  <si>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</si>
  <si>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</si>
  <si>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</si>
  <si>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</si>
  <si>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</si>
  <si>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</si>
  <si>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</si>
  <si>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</si>
  <si>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</si>
  <si>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</si>
  <si>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</si>
  <si>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</si>
  <si>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</si>
  <si>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</si>
  <si>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</si>
  <si>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</si>
  <si>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</si>
  <si>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</si>
  <si>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</si>
  <si>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</si>
  <si>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</si>
  <si>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</si>
  <si>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</si>
  <si>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</si>
  <si>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</si>
  <si>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</si>
  <si>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</si>
  <si>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</si>
  <si>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</si>
  <si>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</si>
  <si>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</si>
  <si>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</si>
  <si>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</si>
  <si>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</si>
  <si>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</si>
  <si>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</si>
  <si>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</si>
  <si>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</si>
  <si>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</si>
  <si>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</si>
  <si>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</si>
  <si>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</si>
  <si>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</si>
  <si>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</si>
  <si>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</si>
  <si>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</si>
  <si>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</si>
  <si>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</si>
  <si>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</si>
  <si>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</si>
  <si>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</si>
  <si>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</si>
  <si>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</si>
  <si>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</si>
  <si>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</si>
  <si>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</si>
  <si>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</si>
  <si>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</si>
  <si>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</si>
  <si>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</si>
  <si>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</si>
  <si>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</si>
  <si>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</si>
  <si>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</si>
  <si>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</si>
  <si>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</si>
  <si>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</si>
  <si>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</si>
  <si>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</si>
  <si>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</si>
  <si>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</si>
  <si>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</si>
  <si>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</si>
  <si>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</si>
  <si>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</si>
  <si>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</si>
  <si>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</si>
  <si>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</si>
  <si>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</si>
  <si>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</si>
  <si>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</si>
  <si>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</si>
  <si>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</si>
  <si>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</si>
  <si>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</si>
  <si>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</si>
  <si>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</si>
  <si>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</si>
  <si>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</si>
  <si>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</si>
  <si>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</si>
  <si>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</si>
  <si>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</si>
  <si>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</si>
  <si>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</si>
  <si>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</si>
  <si>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</si>
  <si>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</si>
  <si>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</si>
  <si>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</si>
  <si>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</si>
  <si>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</si>
  <si>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</si>
  <si>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</si>
  <si>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</si>
  <si>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</si>
  <si>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</si>
  <si>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</si>
  <si>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</si>
  <si>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</si>
  <si>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</si>
  <si>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</si>
  <si>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</si>
  <si>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</si>
  <si>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</si>
  <si>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</si>
  <si>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</si>
  <si>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</si>
  <si>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</si>
  <si>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</si>
  <si>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</si>
  <si>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</si>
  <si>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</si>
  <si>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</si>
  <si>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</si>
  <si>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</si>
  <si>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</si>
  <si>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</si>
  <si>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</si>
  <si>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</si>
  <si>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</si>
  <si>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</si>
  <si>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</si>
  <si>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</si>
  <si>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</si>
  <si>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</si>
  <si>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</si>
  <si>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</si>
  <si>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</si>
  <si>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</si>
  <si>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</si>
  <si>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</si>
  <si>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</si>
  <si>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</si>
  <si>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</si>
  <si>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</si>
  <si>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</si>
  <si>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</si>
  <si>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</si>
  <si>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</si>
  <si>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</si>
  <si>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</si>
  <si>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</si>
  <si>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</si>
  <si>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</si>
  <si>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</si>
  <si>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</si>
  <si>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</si>
  <si>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</si>
  <si>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</si>
  <si>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</si>
  <si>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</si>
  <si>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</si>
  <si>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</si>
  <si>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</si>
  <si>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</si>
  <si>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</si>
  <si>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</si>
  <si>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</si>
  <si>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</si>
  <si>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</si>
  <si>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</si>
  <si>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</si>
  <si>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</si>
  <si>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</si>
  <si>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</si>
  <si>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</si>
  <si>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</si>
  <si>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</si>
  <si>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</si>
  <si>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</si>
  <si>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</si>
  <si>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</si>
  <si>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</si>
  <si>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</si>
  <si>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</si>
  <si>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</si>
  <si>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</si>
  <si>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</si>
  <si>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</si>
  <si>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</si>
  <si>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</si>
  <si>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</si>
  <si>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</si>
  <si>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</si>
  <si>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</si>
  <si>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</si>
  <si>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</si>
  <si>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</si>
  <si>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</si>
  <si>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</si>
  <si>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</si>
  <si>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</si>
  <si>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</si>
  <si>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</si>
  <si>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</si>
  <si>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</si>
  <si>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</si>
  <si>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</si>
  <si>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</si>
  <si>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</si>
  <si>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</si>
  <si>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</si>
  <si>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</si>
  <si>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</si>
  <si>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</si>
  <si>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</si>
  <si>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</si>
  <si>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</si>
  <si>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</si>
  <si>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</si>
  <si>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</si>
  <si>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</si>
  <si>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</si>
  <si>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</si>
  <si>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</si>
  <si>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</si>
  <si>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</si>
  <si>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</si>
  <si>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</si>
  <si>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</si>
  <si>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</si>
  <si>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</si>
  <si>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</si>
  <si>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</si>
  <si>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</si>
  <si>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</si>
  <si>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</si>
  <si>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</si>
  <si>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</si>
  <si>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</si>
  <si>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</si>
  <si>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</si>
  <si>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</si>
  <si>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</si>
  <si>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</si>
  <si>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</si>
  <si>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</si>
  <si>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</si>
  <si>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</si>
  <si>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</si>
  <si>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</si>
  <si>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</si>
  <si>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</si>
  <si>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</si>
  <si>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</si>
  <si>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</si>
  <si>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</si>
  <si>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</si>
  <si>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</si>
  <si>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</si>
  <si>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</si>
  <si>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</si>
  <si>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</si>
  <si>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</si>
  <si>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</si>
  <si>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</si>
  <si>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</si>
  <si>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</si>
  <si>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</si>
  <si>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</si>
  <si>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</si>
  <si>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</si>
  <si>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</si>
  <si>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</si>
  <si>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</si>
  <si>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</si>
  <si>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</si>
  <si>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</si>
  <si>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</si>
  <si>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</si>
  <si>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</si>
  <si>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</si>
  <si>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</si>
  <si>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</si>
  <si>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</si>
  <si>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</si>
  <si>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</si>
  <si>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</si>
  <si>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</si>
  <si>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</si>
  <si>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</si>
  <si>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</si>
  <si>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</si>
  <si>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</si>
  <si>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</si>
  <si>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</si>
  <si>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</si>
  <si>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</si>
  <si>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</si>
  <si>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</si>
  <si>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</si>
  <si>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</si>
  <si>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</si>
  <si>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</si>
  <si>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</si>
  <si>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</si>
  <si>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</si>
  <si>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</si>
  <si>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</si>
  <si>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</si>
  <si>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</si>
  <si>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</si>
  <si>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</si>
  <si>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</si>
  <si>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</si>
  <si>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</si>
  <si>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</si>
  <si>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</si>
  <si>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</si>
  <si>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</si>
  <si>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</si>
  <si>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</si>
  <si>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</si>
  <si>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</si>
  <si>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</si>
  <si>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</si>
  <si>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</si>
  <si>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</si>
  <si>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</si>
  <si>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</si>
  <si>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</si>
  <si>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</si>
  <si>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</si>
  <si>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</si>
  <si>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</si>
  <si>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</si>
  <si>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</si>
  <si>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</si>
  <si>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</si>
  <si>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</si>
  <si>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</si>
  <si>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</si>
  <si>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</si>
  <si>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</si>
  <si>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</si>
  <si>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</si>
  <si>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</si>
  <si>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</si>
  <si>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</si>
  <si>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</si>
  <si>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</si>
  <si>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</si>
  <si>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</si>
  <si>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</si>
  <si>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</si>
  <si>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</si>
  <si>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</si>
  <si>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</si>
  <si>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</si>
  <si>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</si>
  <si>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</si>
  <si>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</si>
  <si>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</si>
  <si>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</si>
  <si>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</si>
  <si>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</si>
  <si>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</si>
  <si>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</si>
  <si>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</si>
  <si>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</si>
  <si>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</si>
  <si>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</si>
  <si>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</si>
  <si>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</si>
  <si>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</si>
  <si>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</si>
  <si>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</si>
  <si>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</si>
  <si>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</si>
  <si>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</si>
  <si>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</si>
  <si>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</si>
  <si>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</si>
  <si>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</si>
  <si>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</si>
  <si>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</si>
  <si>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</si>
  <si>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</si>
  <si>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</si>
  <si>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</si>
  <si>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</si>
  <si>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</si>
  <si>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</si>
  <si>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</si>
  <si>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</si>
  <si>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</si>
  <si>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</si>
  <si>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</si>
  <si>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</si>
  <si>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</si>
  <si>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</si>
  <si>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</si>
  <si>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</si>
  <si>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</si>
  <si>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</si>
  <si>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</si>
  <si>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</si>
  <si>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</si>
  <si>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</si>
  <si>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</si>
  <si>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</si>
  <si>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</si>
  <si>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</si>
  <si>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</si>
  <si>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</si>
  <si>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</si>
  <si>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</si>
  <si>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</si>
  <si>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</si>
  <si>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</si>
  <si>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</si>
  <si>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</si>
  <si>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</si>
  <si>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</si>
  <si>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</si>
  <si>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</si>
  <si>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</si>
  <si>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</si>
  <si>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</si>
  <si>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</si>
  <si>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</si>
  <si>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</si>
  <si>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</si>
  <si>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</si>
  <si>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</si>
  <si>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</si>
  <si>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</si>
  <si>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</si>
  <si>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</si>
  <si>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</si>
  <si>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</si>
  <si>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</si>
  <si>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</si>
  <si>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</si>
  <si>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</si>
  <si>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</si>
  <si>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</si>
  <si>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</si>
  <si>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</si>
  <si>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</si>
  <si>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</si>
  <si>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</si>
  <si>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</si>
  <si>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</si>
  <si>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</si>
  <si>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</si>
  <si>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</si>
  <si>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</si>
  <si>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</si>
  <si>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</si>
  <si>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</si>
  <si>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</si>
  <si>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</si>
  <si>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</si>
  <si>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</si>
  <si>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</si>
  <si>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</si>
  <si>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</si>
  <si>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</si>
  <si>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</si>
  <si>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</si>
  <si>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</si>
  <si>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</si>
  <si>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</si>
  <si>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</si>
  <si>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</si>
  <si>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</si>
  <si>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</si>
  <si>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</si>
  <si>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</si>
  <si>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</si>
  <si>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</si>
  <si>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</si>
  <si>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</si>
  <si>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</si>
  <si>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</si>
  <si>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</si>
  <si>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</si>
  <si>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</si>
  <si>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</si>
  <si>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</si>
  <si>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</si>
  <si>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</si>
  <si>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</si>
  <si>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</si>
  <si>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</si>
  <si>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</si>
  <si>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</si>
  <si>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</si>
  <si>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</si>
  <si>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</si>
  <si>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</si>
  <si>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</si>
  <si>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</si>
  <si>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</si>
  <si>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</si>
  <si>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</si>
  <si>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</si>
  <si>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</si>
  <si>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</si>
  <si>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</si>
  <si>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</si>
  <si>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</si>
  <si>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</si>
  <si>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</si>
  <si>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</si>
  <si>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</si>
  <si>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</si>
  <si>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</si>
  <si>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</si>
  <si>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</si>
  <si>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</si>
  <si>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</si>
  <si>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</si>
  <si>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</si>
  <si>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</si>
  <si>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</si>
  <si>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</si>
  <si>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</si>
  <si>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</si>
  <si>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</si>
  <si>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</si>
  <si>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</si>
  <si>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</si>
  <si>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</si>
  <si>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</si>
  <si>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</si>
  <si>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</si>
  <si>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</si>
  <si>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</si>
  <si>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</si>
  <si>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</si>
  <si>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</si>
  <si>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</si>
  <si>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</si>
  <si>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</si>
  <si>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</si>
  <si>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</si>
  <si>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</si>
  <si>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</si>
  <si>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</si>
  <si>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</si>
  <si>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</si>
  <si>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</si>
  <si>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</si>
  <si>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</si>
  <si>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</si>
  <si>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</si>
  <si>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</si>
  <si>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</si>
  <si>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</si>
  <si>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</si>
  <si>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</si>
  <si>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</si>
  <si>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</si>
  <si>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</si>
  <si>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</si>
  <si>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</si>
  <si>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</si>
  <si>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</si>
  <si>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</si>
  <si>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</si>
  <si>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</si>
  <si>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</si>
  <si>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</si>
  <si>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</si>
  <si>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</si>
  <si>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</si>
  <si>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</si>
  <si>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</si>
  <si>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</si>
  <si>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</si>
  <si>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</si>
  <si>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</si>
  <si>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</si>
  <si>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</si>
  <si>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</si>
  <si>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</si>
  <si>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</si>
  <si>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</si>
  <si>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</si>
  <si>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</si>
  <si>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</si>
  <si>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</si>
  <si>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</si>
  <si>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</si>
  <si>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</si>
  <si>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</si>
  <si>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</si>
  <si>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</si>
  <si>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</si>
  <si>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</si>
  <si>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</si>
  <si>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</si>
  <si>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</si>
  <si>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</si>
  <si>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</si>
  <si>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</si>
  <si>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</si>
  <si>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</si>
  <si>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</si>
  <si>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</si>
  <si>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</si>
  <si>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</si>
  <si>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</si>
  <si>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</si>
  <si>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</si>
  <si>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</si>
  <si>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</si>
  <si>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</si>
  <si>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</si>
  <si>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</si>
  <si>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</si>
  <si>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</si>
  <si>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</si>
  <si>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</si>
  <si>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</si>
  <si>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</si>
  <si>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</si>
  <si>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</si>
  <si>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</si>
  <si>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</si>
  <si>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</si>
  <si>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</si>
  <si>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</si>
  <si>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</si>
  <si>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</si>
  <si>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</si>
  <si>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</si>
  <si>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</si>
  <si>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</si>
  <si>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</si>
  <si>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</si>
  <si>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</si>
  <si>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</si>
  <si>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</si>
  <si>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</si>
  <si>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</si>
  <si>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</si>
  <si>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</si>
  <si>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</si>
  <si>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</si>
  <si>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</si>
  <si>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</si>
  <si>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</si>
  <si>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</si>
  <si>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</si>
  <si>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</si>
  <si>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</si>
  <si>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</si>
  <si>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</si>
  <si>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</si>
  <si>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</si>
  <si>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</si>
  <si>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</si>
  <si>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</si>
  <si>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</si>
  <si>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</si>
  <si>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</si>
  <si>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</si>
  <si>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</si>
  <si>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</si>
  <si>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</si>
  <si>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</si>
  <si>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</si>
  <si>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</si>
  <si>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</si>
  <si>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</si>
  <si>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</si>
  <si>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</si>
  <si>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</si>
  <si>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</si>
  <si>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</si>
  <si>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</si>
  <si>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</si>
  <si>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</si>
  <si>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</si>
  <si>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</si>
  <si>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</si>
  <si>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</si>
  <si>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</si>
  <si>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</si>
  <si>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</si>
  <si>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</si>
  <si>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</si>
  <si>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</si>
  <si>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</si>
  <si>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</si>
  <si>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</si>
  <si>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</si>
  <si>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</si>
  <si>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</si>
  <si>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</si>
  <si>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</si>
  <si>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</si>
  <si>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</si>
  <si>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</si>
  <si>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</si>
  <si>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</si>
  <si>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</si>
  <si>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</si>
  <si>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</si>
  <si>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</si>
  <si>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</si>
  <si>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</si>
  <si>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</si>
  <si>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</si>
  <si>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</si>
  <si>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</si>
  <si>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</si>
  <si>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</si>
  <si>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</si>
  <si>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</si>
  <si>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</si>
  <si>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</si>
  <si>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</si>
  <si>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</si>
  <si>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</si>
  <si>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</si>
  <si>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</si>
  <si>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</si>
  <si>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</si>
  <si>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</si>
  <si>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</si>
  <si>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</si>
  <si>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</si>
  <si>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</si>
  <si>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</si>
  <si>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</si>
  <si>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</si>
  <si>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</si>
  <si>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</si>
  <si>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</si>
  <si>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</si>
  <si>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</si>
  <si>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</si>
  <si>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</si>
  <si>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</si>
  <si>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</si>
  <si>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</si>
  <si>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</si>
  <si>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</si>
  <si>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</si>
  <si>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</si>
  <si>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</si>
  <si>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</si>
  <si>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</si>
  <si>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</si>
  <si>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</si>
  <si>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</si>
  <si>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</si>
  <si>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</si>
  <si>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</si>
  <si>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</si>
  <si>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</si>
  <si>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</si>
  <si>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</si>
  <si>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</si>
  <si>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</si>
  <si>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</si>
  <si>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</si>
  <si>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</si>
  <si>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</si>
  <si>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</si>
  <si>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</si>
  <si>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</si>
  <si>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</si>
  <si>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</si>
  <si>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</si>
  <si>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</si>
  <si>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</si>
  <si>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</si>
  <si>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</si>
  <si>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</si>
  <si>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</si>
  <si>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</si>
  <si>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</si>
  <si>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</si>
  <si>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</si>
  <si>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</si>
  <si>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</si>
  <si>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</si>
  <si>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</si>
  <si>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</si>
  <si>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</si>
  <si>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</si>
  <si>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</si>
  <si>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</si>
  <si>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</si>
  <si>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</si>
  <si>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</si>
  <si>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</si>
  <si>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</si>
  <si>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</si>
  <si>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</si>
  <si>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</si>
  <si>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</si>
  <si>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</si>
  <si>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</si>
  <si>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</si>
  <si>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</si>
  <si>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</si>
  <si>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</si>
  <si>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</si>
  <si>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</si>
  <si>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</si>
  <si>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</si>
  <si>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</si>
  <si>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</si>
  <si>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</si>
  <si>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</si>
  <si>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</si>
  <si>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</si>
  <si>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</si>
  <si>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</si>
  <si>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</si>
  <si>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</si>
  <si>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</si>
  <si>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</si>
  <si>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</si>
  <si>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</si>
  <si>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</si>
  <si>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</si>
  <si>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</si>
  <si>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</si>
  <si>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</si>
  <si>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</si>
  <si>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</si>
  <si>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</si>
  <si>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</si>
  <si>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</si>
  <si>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</si>
  <si>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</si>
  <si>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</si>
  <si>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</si>
  <si>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</si>
  <si>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</si>
  <si>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</si>
  <si>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</si>
  <si>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</si>
  <si>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</si>
  <si>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</si>
  <si>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</si>
  <si>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</si>
  <si>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</si>
  <si>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</si>
  <si>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</si>
  <si>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</si>
  <si>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</si>
  <si>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</si>
  <si>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</si>
  <si>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</si>
  <si>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</si>
  <si>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</si>
  <si>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</si>
  <si>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</si>
  <si>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</si>
  <si>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</si>
  <si>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</si>
  <si>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</si>
  <si>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</si>
  <si>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</si>
  <si>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</si>
  <si>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</si>
  <si>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</si>
  <si>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</si>
  <si>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</si>
  <si>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</si>
  <si>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</si>
  <si>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</si>
  <si>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</si>
  <si>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</si>
  <si>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</si>
  <si>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</si>
  <si>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</si>
  <si>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</si>
  <si>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</si>
  <si>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</si>
  <si>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</si>
  <si>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</si>
  <si>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</si>
  <si>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</si>
  <si>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</si>
  <si>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</si>
  <si>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</si>
  <si>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</si>
  <si>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</si>
  <si>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</si>
  <si>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</si>
  <si>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</si>
  <si>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</si>
  <si>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</si>
  <si>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</si>
  <si>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</si>
  <si>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</si>
  <si>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</si>
  <si>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</si>
  <si>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</si>
  <si>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</si>
  <si>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</si>
  <si>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</si>
  <si>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</si>
  <si>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</si>
  <si>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</si>
  <si>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</si>
  <si>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</si>
  <si>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</si>
  <si>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</si>
  <si>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</si>
  <si>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</si>
  <si>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</si>
  <si>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</si>
  <si>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</si>
  <si>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</si>
  <si>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</si>
  <si>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</si>
  <si>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</si>
  <si>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</si>
  <si>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</si>
  <si>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</si>
  <si>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</si>
  <si>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</si>
  <si>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</si>
  <si>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</si>
  <si>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</si>
  <si>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</si>
  <si>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</si>
  <si>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</si>
  <si>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</si>
  <si>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</si>
  <si>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</si>
  <si>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</si>
  <si>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</si>
  <si>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</si>
  <si>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</si>
  <si>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</si>
  <si>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</si>
  <si>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</si>
  <si>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</si>
  <si>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</si>
  <si>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</si>
  <si>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</si>
  <si>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</si>
  <si>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</si>
  <si>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</si>
  <si>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</si>
  <si>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</si>
  <si>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</si>
  <si>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</si>
  <si>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</si>
  <si>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</si>
  <si>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</si>
  <si>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</si>
  <si>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</si>
  <si>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</si>
  <si>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</si>
  <si>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</si>
  <si>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</si>
  <si>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</si>
  <si>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</si>
  <si>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</si>
  <si>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</si>
  <si>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</si>
  <si>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</si>
  <si>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</si>
  <si>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</si>
  <si>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</si>
  <si>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</si>
  <si>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</si>
  <si>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</si>
  <si>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</si>
  <si>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</si>
  <si>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</si>
  <si>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</si>
  <si>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</si>
  <si>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</si>
  <si>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</si>
  <si>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</si>
  <si>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</si>
  <si>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</si>
  <si>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</si>
  <si>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</si>
  <si>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</si>
  <si>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</si>
  <si>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</si>
  <si>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</si>
  <si>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</si>
  <si>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</si>
  <si>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</si>
  <si>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</si>
  <si>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</si>
  <si>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</si>
  <si>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</si>
  <si>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</si>
  <si>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</si>
  <si>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</si>
  <si>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</si>
  <si>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</si>
  <si>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</si>
  <si>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</si>
  <si>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</si>
  <si>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</si>
  <si>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</si>
  <si>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</si>
  <si>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</si>
  <si>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</si>
  <si>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</si>
  <si>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</si>
  <si>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</si>
  <si>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</si>
  <si>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</si>
  <si>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</si>
  <si>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</si>
  <si>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</si>
  <si>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</si>
  <si>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</si>
  <si>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</si>
  <si>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</si>
  <si>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</si>
  <si>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</si>
  <si>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</si>
  <si>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</si>
  <si>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</si>
  <si>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</si>
  <si>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</si>
  <si>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</si>
  <si>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</si>
  <si>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</si>
  <si>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</si>
  <si>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</si>
  <si>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</si>
  <si>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</si>
  <si>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</si>
  <si>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</si>
  <si>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</si>
  <si>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</si>
  <si>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</si>
  <si>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</si>
  <si>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</si>
  <si>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</si>
  <si>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</si>
  <si>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</si>
  <si>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</si>
  <si>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</si>
  <si>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</si>
  <si>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</si>
  <si>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</si>
  <si>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</si>
  <si>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</si>
  <si>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</si>
  <si>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</si>
  <si>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</si>
  <si>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</si>
  <si>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</si>
  <si>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</si>
  <si>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</si>
  <si>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</si>
  <si>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</si>
  <si>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</si>
  <si>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</si>
  <si>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</si>
  <si>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</si>
  <si>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</si>
  <si>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</si>
  <si>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</si>
  <si>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</si>
  <si>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</si>
  <si>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</si>
  <si>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</si>
  <si>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</si>
  <si>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</si>
  <si>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</si>
  <si>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</si>
  <si>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</si>
  <si>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</si>
  <si>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</si>
  <si>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</si>
  <si>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</si>
  <si>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</si>
  <si>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</si>
  <si>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</si>
  <si>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</si>
  <si>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</si>
  <si>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</si>
  <si>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</si>
  <si>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</si>
  <si>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</si>
  <si>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</si>
  <si>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</si>
  <si>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</si>
  <si>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</si>
  <si>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</si>
  <si>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</si>
  <si>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</si>
  <si>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</si>
  <si>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</si>
  <si>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</si>
  <si>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</si>
  <si>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</si>
  <si>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</si>
  <si>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</si>
  <si>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</si>
  <si>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</si>
  <si>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</si>
  <si>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</si>
  <si>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</si>
  <si>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</si>
  <si>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</si>
  <si>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</si>
  <si>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</si>
  <si>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</si>
  <si>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</si>
  <si>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</si>
  <si>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</si>
  <si>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</si>
  <si>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</si>
  <si>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</si>
  <si>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</si>
  <si>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</si>
  <si>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</si>
  <si>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</si>
  <si>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</si>
  <si>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</si>
  <si>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</si>
  <si>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</si>
  <si>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</si>
  <si>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</si>
  <si>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</si>
  <si>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</si>
  <si>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</si>
  <si>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</si>
  <si>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</si>
  <si>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</si>
  <si>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</si>
  <si>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</si>
  <si>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</si>
  <si>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</si>
  <si>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</si>
  <si>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</si>
  <si>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</si>
  <si>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</si>
  <si>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</si>
  <si>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</si>
  <si>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</si>
  <si>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</si>
  <si>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</si>
  <si>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</si>
  <si>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</si>
  <si>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</si>
  <si>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</si>
  <si>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</si>
  <si>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</si>
  <si>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</si>
  <si>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</si>
  <si>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</si>
  <si>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</si>
  <si>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</si>
  <si>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</si>
  <si>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</si>
  <si>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</si>
  <si>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</si>
  <si>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</si>
  <si>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</si>
  <si>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</si>
  <si>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</si>
  <si>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</si>
  <si>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</si>
  <si>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</si>
  <si>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</si>
  <si>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</si>
  <si>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</si>
  <si>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</si>
  <si>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</si>
  <si>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</si>
  <si>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</si>
  <si>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</si>
  <si>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</si>
  <si>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</si>
  <si>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</si>
  <si>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</si>
  <si>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</si>
  <si>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</si>
  <si>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</si>
  <si>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</si>
  <si>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</si>
  <si>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</si>
  <si>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</si>
  <si>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</si>
  <si>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</si>
  <si>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</si>
  <si>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</si>
  <si>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</si>
  <si>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</si>
  <si>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</si>
  <si>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</si>
  <si>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</si>
  <si>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</si>
  <si>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</si>
  <si>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</si>
  <si>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</si>
  <si>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</si>
  <si>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</si>
  <si>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</si>
  <si>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</si>
  <si>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</si>
  <si>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</si>
  <si>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</si>
  <si>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</si>
  <si>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</si>
  <si>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</si>
  <si>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</si>
  <si>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</si>
  <si>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</si>
  <si>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</si>
  <si>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</si>
  <si>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</si>
  <si>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</si>
  <si>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</si>
  <si>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</si>
  <si>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</si>
  <si>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</si>
  <si>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</si>
  <si>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</si>
  <si>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</si>
  <si>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</si>
  <si>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</si>
  <si>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</si>
  <si>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</si>
  <si>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</si>
  <si>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</si>
  <si>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</si>
  <si>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</si>
  <si>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</si>
  <si>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</si>
  <si>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</si>
  <si>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</si>
  <si>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</si>
  <si>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</si>
  <si>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</si>
  <si>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</si>
  <si>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</si>
  <si>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</si>
  <si>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</si>
  <si>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</si>
  <si>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</si>
  <si>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</si>
  <si>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</si>
  <si>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</si>
  <si>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</si>
  <si>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</si>
  <si>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</si>
  <si>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</si>
  <si>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</si>
  <si>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</si>
  <si>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</si>
  <si>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</si>
  <si>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</si>
  <si>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</si>
  <si>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</si>
  <si>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</si>
  <si>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</si>
  <si>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</si>
  <si>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</si>
  <si>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</si>
  <si>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</si>
  <si>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</si>
  <si>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</si>
  <si>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</si>
  <si>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</si>
  <si>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</si>
  <si>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</si>
  <si>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</si>
  <si>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</si>
  <si>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</si>
  <si>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</si>
  <si>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</si>
  <si>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</si>
  <si>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</si>
  <si>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</si>
  <si>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</si>
  <si>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</si>
  <si>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</si>
  <si>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</si>
  <si>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</si>
  <si>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</si>
  <si>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</si>
  <si>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</si>
  <si>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</si>
  <si>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</si>
  <si>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</si>
  <si>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</si>
  <si>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</si>
  <si>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</si>
  <si>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</si>
  <si>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</si>
  <si>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</si>
  <si>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</si>
  <si>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</si>
  <si>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</si>
  <si>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</si>
  <si>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</si>
  <si>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</si>
  <si>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</si>
  <si>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</si>
  <si>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</si>
  <si>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</si>
  <si>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</si>
  <si>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</si>
  <si>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</si>
  <si>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</si>
  <si>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</si>
  <si>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</si>
  <si>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</si>
  <si>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</si>
  <si>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</si>
  <si>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</si>
  <si>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</si>
  <si>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</si>
  <si>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</si>
  <si>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</si>
  <si>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</si>
  <si>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</si>
  <si>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</si>
  <si>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</si>
  <si>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</si>
  <si>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</si>
  <si>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</si>
  <si>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</si>
  <si>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</si>
  <si>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</si>
  <si>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</si>
  <si>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</si>
  <si>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</si>
  <si>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</si>
  <si>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</si>
  <si>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</si>
  <si>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</si>
  <si>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</si>
  <si>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</si>
  <si>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</si>
  <si>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</si>
  <si>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</si>
  <si>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</si>
  <si>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</si>
  <si>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</si>
  <si>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</si>
  <si>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</si>
  <si>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</si>
  <si>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</si>
  <si>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</si>
  <si>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</si>
  <si>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</si>
  <si>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</si>
  <si>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</si>
  <si>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</si>
  <si>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</si>
  <si>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</si>
  <si>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</si>
  <si>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</si>
  <si>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</si>
  <si>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</si>
  <si>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</si>
  <si>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</si>
  <si>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</si>
  <si>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</si>
  <si>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</si>
  <si>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</si>
  <si>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</si>
  <si>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</si>
  <si>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</si>
  <si>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</si>
  <si>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</si>
  <si>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</si>
  <si>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</si>
  <si>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</si>
  <si>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</si>
  <si>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</si>
  <si>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</si>
  <si>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</si>
  <si>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</si>
  <si>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</si>
  <si>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</si>
  <si>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</si>
  <si>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</si>
  <si>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</si>
  <si>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</si>
  <si>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</si>
  <si>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</si>
  <si>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</si>
  <si>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</si>
  <si>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</si>
  <si>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</si>
  <si>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</si>
  <si>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</si>
  <si>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</si>
  <si>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</si>
  <si>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</si>
  <si>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</si>
  <si>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</si>
  <si>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</si>
  <si>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</si>
  <si>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</si>
  <si>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</si>
  <si>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</si>
  <si>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</si>
  <si>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</si>
  <si>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</si>
  <si>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</si>
  <si>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</si>
  <si>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</si>
  <si>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</si>
  <si>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</si>
  <si>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</si>
  <si>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</si>
  <si>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</si>
  <si>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</si>
  <si>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</si>
  <si>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</si>
  <si>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</si>
  <si>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</si>
  <si>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</si>
  <si>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</si>
  <si>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</si>
  <si>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</si>
  <si>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</si>
  <si>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</si>
  <si>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</si>
  <si>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</si>
  <si>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</si>
  <si>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</si>
  <si>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</si>
  <si>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</si>
  <si>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</si>
  <si>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</si>
  <si>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</si>
  <si>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</si>
  <si>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</si>
  <si>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</si>
  <si>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</si>
  <si>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</si>
  <si>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</si>
  <si>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</si>
  <si>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</si>
  <si>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</si>
  <si>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</si>
  <si>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</si>
  <si>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</si>
  <si>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</si>
  <si>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</si>
  <si>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</si>
  <si>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</si>
  <si>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</si>
  <si>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</si>
  <si>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</si>
  <si>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</si>
  <si>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</si>
  <si>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</si>
  <si>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</si>
  <si>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</si>
  <si>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</si>
  <si>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</si>
  <si>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</si>
  <si>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</si>
  <si>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</si>
  <si>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</si>
  <si>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</si>
  <si>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</si>
  <si>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</si>
  <si>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</si>
  <si>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</si>
  <si>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</si>
  <si>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</si>
  <si>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</si>
  <si>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</si>
  <si>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</si>
  <si>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</si>
  <si>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</si>
  <si>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</si>
  <si>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</si>
  <si>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</si>
  <si>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</si>
  <si>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</si>
  <si>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</si>
  <si>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</si>
  <si>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</si>
  <si>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</si>
  <si>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</si>
  <si>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</si>
  <si>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</si>
  <si>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</si>
  <si>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</si>
  <si>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</si>
  <si>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</si>
  <si>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</si>
  <si>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</si>
  <si>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</si>
  <si>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</si>
  <si>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</si>
  <si>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</si>
  <si>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</si>
  <si>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</si>
  <si>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</si>
  <si>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</si>
  <si>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</si>
  <si>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</si>
  <si>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</si>
  <si>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</si>
  <si>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</si>
  <si>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</si>
  <si>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</si>
  <si>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</si>
  <si>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</si>
  <si>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</si>
  <si>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</si>
  <si>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</si>
  <si>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</si>
  <si>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</si>
  <si>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</si>
  <si>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</si>
  <si>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</si>
  <si>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</si>
  <si>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</si>
  <si>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</si>
  <si>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</si>
  <si>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</si>
  <si>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</si>
  <si>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</si>
  <si>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</si>
  <si>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</si>
  <si>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</si>
  <si>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</si>
  <si>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</si>
  <si>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</si>
  <si>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</si>
  <si>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</si>
  <si>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</si>
  <si>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</si>
  <si>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</si>
  <si>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</si>
  <si>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</si>
  <si>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</si>
  <si>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</si>
  <si>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</si>
  <si>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</si>
  <si>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</si>
  <si>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</si>
  <si>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</si>
  <si>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</si>
  <si>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</si>
  <si>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</si>
  <si>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</si>
  <si>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</si>
  <si>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</si>
  <si>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</si>
  <si>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</si>
  <si>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</si>
  <si>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</si>
  <si>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</si>
  <si>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</si>
  <si>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</si>
  <si>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</si>
  <si>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</si>
  <si>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</si>
  <si>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</si>
  <si>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</si>
  <si>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</si>
  <si>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</si>
  <si>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</si>
  <si>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</si>
  <si>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</si>
  <si>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</si>
  <si>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</si>
  <si>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</si>
  <si>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</si>
  <si>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</si>
  <si>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</si>
  <si>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</si>
  <si>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</si>
  <si>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</si>
  <si>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</si>
  <si>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</si>
  <si>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</si>
  <si>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</si>
  <si>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</si>
  <si>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</si>
  <si>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</si>
  <si>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</si>
  <si>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</si>
  <si>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</si>
  <si>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</si>
  <si>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</si>
  <si>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</si>
  <si>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</si>
  <si>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</si>
  <si>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</si>
  <si>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</si>
  <si>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</si>
  <si>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</si>
  <si>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</si>
  <si>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</si>
  <si>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</si>
  <si>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</si>
  <si>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</si>
  <si>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</si>
  <si>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</si>
  <si>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</si>
  <si>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</si>
  <si>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</si>
  <si>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</si>
  <si>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</si>
  <si>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</si>
  <si>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</si>
  <si>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</si>
  <si>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</si>
  <si>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</si>
  <si>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</si>
  <si>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</si>
  <si>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</si>
  <si>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</si>
  <si>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</si>
  <si>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</si>
  <si>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</si>
  <si>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</si>
  <si>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</si>
  <si>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</si>
  <si>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</si>
  <si>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</si>
  <si>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</si>
  <si>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</si>
  <si>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</si>
  <si>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</si>
  <si>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</si>
  <si>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</si>
  <si>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</si>
  <si>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</si>
  <si>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</si>
  <si>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</si>
  <si>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</si>
  <si>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</si>
  <si>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</si>
  <si>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</si>
  <si>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</si>
  <si>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</si>
  <si>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</si>
  <si>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</si>
  <si>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</si>
  <si>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</si>
  <si>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</si>
  <si>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</si>
  <si>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</si>
  <si>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</si>
  <si>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</si>
  <si>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</si>
  <si>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</si>
  <si>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</si>
  <si>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</si>
  <si>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</si>
  <si>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</si>
  <si>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</si>
  <si>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</si>
  <si>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</si>
  <si>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</si>
  <si>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</si>
  <si>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</si>
  <si>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</si>
  <si>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</si>
  <si>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</si>
  <si>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</si>
  <si>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</si>
  <si>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</si>
  <si>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</si>
  <si>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</si>
  <si>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</si>
  <si>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</si>
  <si>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</si>
  <si>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</si>
  <si>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</si>
  <si>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</si>
  <si>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</si>
  <si>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</si>
  <si>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</si>
  <si>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</si>
  <si>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</si>
  <si>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</si>
  <si>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</si>
  <si>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</si>
  <si>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</si>
  <si>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</si>
  <si>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</si>
  <si>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</si>
  <si>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</si>
  <si>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</si>
  <si>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</si>
  <si>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</si>
  <si>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</si>
  <si>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</si>
  <si>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</si>
  <si>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</si>
  <si>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</si>
  <si>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</si>
  <si>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</si>
  <si>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</si>
  <si>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</si>
  <si>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</si>
  <si>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</si>
  <si>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</si>
  <si>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</si>
  <si>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</si>
  <si>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</si>
  <si>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</si>
  <si>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</si>
  <si>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</si>
  <si>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</si>
  <si>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</si>
  <si>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</si>
  <si>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</si>
  <si>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</si>
  <si>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</si>
  <si>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</si>
  <si>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</si>
  <si>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</si>
  <si>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</si>
  <si>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</si>
  <si>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</si>
  <si>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</si>
  <si>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</si>
  <si>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</si>
  <si>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</si>
  <si>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</si>
  <si>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</si>
  <si>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</si>
  <si>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</si>
  <si>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</si>
  <si>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</si>
  <si>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</si>
  <si>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</si>
  <si>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</si>
  <si>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</si>
  <si>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</si>
  <si>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</si>
  <si>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</si>
  <si>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</si>
  <si>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</si>
  <si>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</si>
  <si>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</si>
  <si>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</si>
  <si>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</si>
  <si>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</si>
  <si>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</si>
  <si>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</si>
  <si>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</si>
  <si>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</si>
  <si>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</si>
  <si>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</si>
  <si>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</si>
  <si>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</si>
  <si>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</si>
  <si>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</si>
  <si>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</si>
  <si>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</si>
  <si>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</si>
  <si>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</si>
  <si>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</si>
  <si>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</si>
  <si>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</si>
  <si>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</si>
  <si>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</si>
  <si>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</si>
  <si>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</si>
  <si>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</si>
  <si>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</si>
  <si>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</si>
  <si>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</si>
  <si>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</si>
  <si>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</si>
  <si>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</si>
  <si>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</si>
  <si>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</si>
  <si>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</si>
  <si>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</si>
  <si>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</si>
  <si>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</si>
  <si>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</si>
  <si>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</si>
  <si>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</si>
  <si>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</si>
  <si>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</si>
  <si>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</si>
  <si>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</si>
  <si>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</si>
  <si>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</si>
  <si>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</si>
  <si>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</si>
  <si>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</si>
  <si>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</si>
  <si>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</si>
  <si>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</si>
  <si>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</si>
  <si>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</si>
  <si>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</si>
  <si>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</si>
  <si>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</si>
  <si>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</si>
  <si>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</si>
  <si>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</si>
  <si>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</si>
  <si>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</si>
  <si>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</si>
  <si>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</si>
  <si>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</si>
  <si>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</si>
  <si>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</si>
  <si>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</si>
  <si>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</si>
  <si>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</si>
  <si>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</si>
  <si>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</si>
  <si>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</si>
  <si>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</si>
  <si>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</si>
  <si>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</si>
  <si>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</si>
  <si>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</si>
  <si>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</si>
  <si>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</si>
  <si>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</si>
  <si>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</si>
  <si>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</si>
  <si>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</si>
  <si>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</si>
  <si>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</si>
  <si>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</si>
  <si>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</si>
  <si>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</si>
  <si>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</si>
  <si>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</si>
  <si>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</si>
  <si>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</si>
  <si>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</si>
  <si>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</si>
  <si>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</si>
  <si>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</si>
  <si>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</si>
  <si>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</si>
  <si>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</si>
  <si>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</si>
  <si>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</si>
  <si>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</si>
  <si>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</si>
  <si>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</si>
  <si>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</si>
  <si>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</si>
  <si>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</si>
  <si>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</si>
  <si>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</si>
  <si>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</si>
  <si>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</si>
  <si>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</si>
  <si>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</si>
  <si>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</si>
  <si>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</si>
  <si>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</si>
  <si>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</si>
  <si>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</si>
  <si>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</si>
  <si>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</si>
  <si>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</si>
  <si>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</si>
  <si>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</si>
  <si>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</si>
  <si>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</si>
  <si>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</si>
  <si>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</si>
  <si>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</si>
  <si>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</si>
  <si>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</si>
  <si>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</si>
  <si>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</si>
  <si>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</si>
  <si>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</si>
  <si>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</si>
  <si>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</si>
  <si>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</si>
  <si>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</si>
  <si>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</si>
  <si>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</si>
  <si>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</si>
  <si>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</si>
  <si>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</si>
  <si>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</si>
  <si>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</si>
  <si>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</si>
  <si>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</si>
  <si>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</si>
  <si>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</si>
  <si>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</si>
  <si>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</si>
  <si>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</si>
  <si>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</si>
  <si>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</si>
  <si>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</si>
  <si>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</si>
  <si>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</si>
  <si>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</si>
  <si>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</si>
  <si>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</si>
  <si>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</si>
  <si>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</si>
  <si>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</si>
  <si>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</si>
  <si>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</si>
  <si>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</si>
  <si>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</si>
  <si>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</si>
  <si>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</si>
  <si>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</si>
  <si>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</si>
  <si>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</si>
  <si>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</si>
  <si>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</si>
  <si>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</si>
  <si>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</si>
  <si>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</si>
  <si>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</si>
  <si>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</si>
  <si>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</si>
  <si>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</si>
  <si>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</si>
  <si>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</si>
  <si>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</si>
  <si>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</si>
  <si>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</si>
  <si>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</si>
  <si>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</si>
  <si>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</si>
  <si>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</si>
  <si>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</si>
  <si>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</si>
  <si>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</si>
  <si>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</si>
  <si>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</si>
  <si>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</si>
  <si>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</si>
  <si>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</si>
  <si>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</si>
  <si>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</si>
  <si>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</si>
  <si>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</si>
  <si>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</si>
  <si>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</si>
  <si>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</si>
  <si>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</si>
  <si>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</si>
  <si>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</si>
  <si>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</si>
  <si>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</si>
  <si>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</si>
  <si>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</si>
  <si>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</si>
  <si>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</si>
  <si>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</si>
  <si>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</si>
  <si>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</si>
  <si>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</si>
  <si>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</si>
  <si>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</si>
  <si>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</si>
  <si>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</si>
  <si>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</si>
  <si>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</si>
  <si>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</si>
  <si>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</si>
  <si>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</si>
  <si>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</si>
  <si>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</si>
  <si>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</si>
  <si>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</si>
  <si>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</si>
  <si>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</si>
  <si>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</si>
  <si>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</si>
  <si>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</si>
  <si>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</si>
  <si>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</si>
  <si>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</si>
  <si>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</si>
  <si>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</si>
  <si>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</si>
  <si>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</si>
  <si>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</si>
  <si>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</si>
  <si>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</si>
  <si>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</si>
  <si>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</si>
  <si>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</si>
  <si>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</si>
  <si>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</si>
  <si>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</si>
  <si>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</si>
  <si>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</si>
  <si>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</si>
  <si>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</si>
  <si>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</si>
  <si>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</si>
  <si>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</si>
  <si>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</si>
  <si>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</si>
  <si>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</si>
  <si>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</si>
  <si>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</si>
  <si>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</si>
  <si>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</si>
  <si>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</si>
  <si>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</si>
  <si>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</si>
  <si>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</si>
  <si>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</si>
  <si>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</si>
  <si>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</si>
  <si>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</si>
  <si>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</si>
  <si>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</si>
  <si>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</si>
  <si>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</si>
  <si>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</si>
  <si>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</si>
  <si>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</si>
  <si>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</si>
  <si>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</si>
  <si>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</si>
  <si>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</si>
  <si>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</si>
  <si>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</si>
  <si>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</si>
  <si>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</si>
  <si>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</si>
  <si>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</si>
  <si>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</si>
  <si>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</si>
  <si>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</si>
  <si>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</si>
  <si>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</si>
  <si>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</si>
  <si>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</si>
  <si>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</si>
  <si>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</si>
  <si>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</si>
  <si>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</si>
  <si>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</si>
  <si>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</si>
  <si>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</si>
  <si>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</si>
  <si>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</si>
  <si>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</si>
  <si>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</si>
  <si>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</si>
  <si>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</si>
  <si>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</si>
  <si>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</si>
  <si>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</si>
  <si>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</si>
  <si>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</si>
  <si>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</si>
  <si>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</si>
  <si>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</si>
  <si>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</si>
  <si>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</si>
  <si>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</si>
  <si>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</si>
  <si>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</si>
  <si>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</si>
  <si>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</si>
  <si>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</si>
  <si>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</si>
  <si>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</si>
  <si>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</si>
  <si>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</si>
  <si>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</si>
  <si>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</si>
  <si>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</si>
  <si>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</si>
  <si>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</si>
  <si>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</si>
  <si>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</si>
  <si>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</si>
  <si>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</si>
  <si>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</si>
  <si>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</si>
  <si>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</si>
  <si>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</si>
  <si>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</si>
  <si>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</si>
  <si>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</si>
  <si>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</si>
  <si>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</si>
  <si>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</si>
  <si>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</si>
  <si>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</si>
  <si>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</si>
  <si>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</si>
  <si>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</si>
  <si>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</si>
  <si>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</si>
  <si>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</si>
  <si>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</si>
  <si>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</si>
  <si>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</si>
  <si>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</si>
  <si>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</si>
  <si>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</si>
  <si>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</si>
  <si>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</si>
  <si>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</si>
  <si>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</si>
  <si>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</si>
  <si>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</si>
  <si>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</si>
  <si>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</si>
  <si>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</si>
  <si>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</si>
  <si>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</si>
  <si>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</si>
  <si>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</si>
  <si>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</si>
  <si>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</si>
  <si>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</si>
  <si>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</si>
  <si>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</si>
  <si>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</si>
  <si>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</si>
  <si>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</si>
  <si>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</si>
  <si>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</si>
  <si>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</si>
  <si>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</si>
  <si>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</si>
  <si>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</si>
  <si>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</si>
  <si>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</si>
  <si>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</si>
  <si>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</si>
  <si>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</si>
  <si>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</si>
  <si>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</si>
  <si>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</si>
  <si>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</si>
  <si>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</si>
  <si>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</si>
  <si>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</si>
  <si>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</si>
  <si>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</si>
  <si>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</si>
  <si>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</si>
  <si>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</si>
  <si>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</si>
  <si>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</si>
  <si>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</si>
  <si>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</si>
  <si>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</si>
  <si>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</si>
  <si>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</si>
  <si>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</si>
  <si>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</si>
  <si>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</si>
  <si>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</si>
  <si>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</si>
  <si>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</si>
  <si>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</si>
  <si>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</si>
  <si>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</si>
  <si>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</si>
  <si>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</si>
  <si>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</si>
  <si>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</si>
  <si>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</si>
  <si>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</si>
  <si>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</si>
  <si>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</si>
  <si>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</si>
  <si>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</si>
  <si>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</si>
  <si>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</si>
  <si>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</si>
  <si>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</si>
  <si>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</si>
  <si>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</si>
  <si>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</si>
  <si>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</si>
  <si>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</si>
  <si>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</si>
  <si>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</si>
  <si>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</si>
  <si>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</si>
  <si>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</si>
  <si>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</si>
  <si>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</si>
  <si>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</si>
  <si>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</si>
  <si>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</si>
  <si>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</si>
  <si>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</si>
  <si>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</si>
  <si>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</si>
  <si>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</si>
  <si>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</si>
  <si>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</si>
  <si>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</si>
  <si>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</si>
  <si>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</si>
  <si>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</si>
  <si>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</si>
  <si>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</si>
  <si>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</si>
  <si>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</si>
  <si>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</si>
  <si>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</si>
  <si>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</si>
  <si>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</si>
  <si>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</si>
  <si>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</si>
  <si>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</si>
  <si>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</si>
  <si>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</si>
  <si>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</si>
  <si>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</si>
  <si>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</si>
  <si>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</si>
  <si>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</si>
  <si>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</si>
  <si>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</si>
  <si>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</si>
  <si>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</si>
  <si>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</si>
  <si>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</si>
  <si>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</si>
  <si>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</si>
  <si>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</si>
  <si>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</si>
  <si>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</si>
  <si>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</si>
  <si>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</si>
  <si>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</si>
  <si>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</si>
  <si>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</si>
  <si>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</si>
  <si>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</si>
  <si>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</si>
  <si>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</si>
  <si>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</si>
  <si>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</si>
  <si>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</si>
  <si>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</si>
  <si>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</si>
  <si>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</si>
  <si>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</si>
  <si>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</si>
  <si>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</si>
  <si>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</si>
  <si>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</si>
  <si>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</si>
  <si>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</si>
  <si>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</si>
  <si>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</si>
  <si>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</si>
  <si>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</si>
  <si>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</si>
  <si>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</si>
  <si>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</si>
  <si>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</si>
  <si>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</si>
  <si>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</si>
  <si>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</si>
  <si>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</si>
  <si>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</si>
  <si>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</si>
  <si>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</si>
  <si>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</si>
  <si>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</si>
  <si>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</si>
  <si>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</si>
  <si>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</si>
  <si>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</si>
  <si>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</si>
  <si>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</si>
  <si>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</si>
  <si>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</si>
  <si>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</si>
  <si>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</si>
  <si>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</si>
  <si>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</si>
  <si>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</si>
  <si>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</si>
  <si>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</si>
  <si>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</si>
  <si>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</si>
  <si>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</si>
  <si>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</si>
  <si>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</si>
  <si>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</si>
  <si>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</si>
  <si>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</si>
  <si>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</si>
  <si>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</si>
  <si>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</si>
  <si>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</si>
  <si>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</si>
  <si>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</si>
  <si>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</si>
  <si>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</si>
  <si>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</si>
  <si>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</si>
  <si>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</si>
  <si>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</si>
  <si>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</si>
  <si>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</si>
  <si>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</si>
  <si>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</si>
  <si>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</si>
  <si>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</si>
  <si>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</si>
  <si>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</si>
  <si>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</si>
  <si>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</si>
  <si>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</si>
  <si>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</si>
  <si>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</si>
  <si>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</si>
  <si>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</si>
  <si>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</si>
  <si>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</si>
  <si>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</si>
  <si>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</si>
  <si>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</si>
  <si>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</si>
  <si>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</si>
  <si>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</si>
  <si>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</si>
  <si>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</si>
  <si>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</si>
  <si>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</si>
  <si>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</si>
  <si>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</si>
  <si>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</si>
  <si>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</si>
  <si>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</si>
  <si>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</si>
  <si>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</si>
  <si>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</si>
  <si>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</si>
  <si>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</si>
  <si>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</si>
  <si>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</si>
  <si>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</si>
  <si>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</si>
  <si>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</si>
  <si>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</si>
  <si>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</si>
  <si>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</si>
  <si>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</si>
  <si>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</si>
  <si>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</si>
  <si>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</si>
  <si>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</si>
  <si>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</si>
  <si>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</si>
  <si>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</si>
  <si>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</si>
  <si>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</si>
  <si>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</si>
  <si>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</si>
  <si>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</si>
  <si>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</si>
  <si>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</si>
  <si>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</si>
  <si>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</si>
  <si>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</si>
  <si>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</si>
  <si>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</si>
  <si>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</si>
  <si>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</si>
  <si>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</si>
  <si>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</si>
  <si>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</si>
  <si>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</si>
  <si>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</si>
  <si>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</si>
  <si>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</si>
  <si>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</si>
  <si>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</si>
  <si>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</si>
  <si>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</si>
  <si>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</si>
  <si>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</si>
  <si>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</si>
  <si>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</si>
  <si>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</si>
  <si>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</si>
  <si>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</si>
  <si>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</si>
  <si>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</si>
  <si>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</si>
  <si>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</si>
  <si>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</si>
  <si>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</si>
  <si>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</si>
  <si>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</si>
  <si>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</si>
  <si>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</si>
  <si>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</si>
  <si>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</si>
  <si>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</si>
  <si>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</si>
  <si>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</si>
  <si>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</si>
  <si>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</si>
  <si>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</si>
  <si>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</si>
  <si>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</si>
  <si>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</si>
  <si>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</si>
  <si>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</si>
  <si>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</si>
  <si>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</si>
  <si>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</si>
  <si>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</si>
  <si>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</si>
  <si>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</si>
  <si>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</si>
  <si>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</si>
  <si>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</si>
  <si>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</si>
  <si>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</si>
  <si>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</si>
  <si>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</si>
  <si>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</si>
  <si>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</si>
  <si>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</si>
  <si>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</si>
  <si>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</si>
  <si>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</si>
  <si>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</si>
  <si>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</si>
  <si>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</si>
  <si>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</si>
  <si>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</si>
  <si>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</si>
  <si>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</si>
  <si>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</si>
  <si>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</si>
  <si>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</si>
  <si>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</si>
  <si>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</si>
  <si>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</si>
  <si>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</si>
  <si>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</si>
  <si>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</si>
  <si>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</si>
  <si>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</si>
  <si>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</si>
  <si>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</si>
  <si>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</si>
  <si>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</si>
  <si>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</si>
  <si>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</si>
  <si>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</si>
  <si>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</si>
  <si>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</si>
  <si>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</si>
  <si>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</si>
  <si>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</si>
  <si>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</si>
  <si>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</si>
  <si>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</si>
  <si>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</si>
  <si>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</si>
  <si>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</si>
  <si>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</si>
  <si>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</si>
  <si>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</si>
  <si>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</si>
  <si>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</si>
  <si>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</si>
  <si>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</si>
  <si>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</si>
  <si>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</si>
  <si>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</si>
  <si>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</si>
  <si>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</si>
  <si>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</si>
  <si>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</si>
  <si>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</si>
  <si>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</si>
  <si>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</si>
  <si>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</si>
  <si>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</si>
  <si>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</si>
  <si>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</si>
  <si>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</si>
  <si>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</si>
  <si>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</si>
  <si>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</si>
  <si>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</si>
  <si>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</si>
  <si>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</si>
  <si>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</si>
  <si>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</si>
  <si>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</si>
  <si>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</si>
  <si>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</si>
  <si>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</si>
  <si>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</si>
  <si>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</si>
  <si>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</si>
  <si>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</si>
  <si>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</si>
  <si>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</si>
  <si>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</si>
  <si>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</si>
  <si>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</si>
  <si>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</si>
  <si>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</si>
  <si>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</si>
  <si>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</si>
  <si>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</si>
  <si>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</si>
  <si>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</si>
  <si>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</si>
  <si>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</si>
  <si>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</si>
  <si>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</si>
  <si>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</si>
  <si>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</si>
  <si>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</si>
  <si>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</si>
  <si>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</si>
  <si>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</si>
  <si>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</si>
  <si>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</si>
  <si>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</si>
  <si>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</si>
  <si>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</si>
  <si>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</si>
  <si>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</si>
  <si>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</si>
  <si>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</si>
  <si>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</si>
  <si>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</si>
  <si>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</si>
  <si>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</si>
  <si>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</si>
  <si>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</si>
  <si>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</si>
  <si>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</si>
  <si>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</si>
  <si>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</si>
  <si>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</si>
  <si>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</si>
  <si>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</si>
  <si>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</si>
  <si>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</si>
  <si>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</si>
  <si>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</si>
  <si>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</si>
  <si>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</si>
  <si>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</si>
  <si>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</si>
  <si>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</si>
  <si>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</si>
  <si>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</si>
  <si>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</si>
  <si>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</si>
  <si>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</si>
  <si>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</si>
  <si>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</si>
  <si>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</si>
  <si>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</si>
  <si>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</si>
  <si>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</si>
  <si>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</si>
  <si>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</si>
  <si>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</si>
  <si>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</si>
  <si>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</si>
  <si>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</si>
  <si>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</si>
  <si>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</si>
  <si>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</si>
  <si>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</si>
  <si>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</si>
  <si>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</si>
  <si>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</si>
  <si>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</si>
  <si>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</si>
  <si>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</si>
  <si>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</si>
  <si>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</si>
  <si>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</si>
  <si>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</si>
  <si>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</si>
  <si>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</si>
  <si>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</si>
  <si>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</si>
  <si>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</si>
  <si>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</si>
  <si>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</si>
  <si>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</si>
  <si>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</si>
  <si>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</si>
  <si>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</si>
  <si>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</si>
  <si>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</si>
  <si>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</si>
  <si>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</si>
  <si>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</si>
  <si>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</si>
  <si>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</si>
  <si>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</si>
  <si>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</si>
  <si>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</si>
  <si>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</si>
  <si>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</si>
  <si>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</si>
  <si>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</si>
  <si>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</si>
  <si>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</si>
  <si>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</si>
  <si>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</si>
  <si>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</si>
  <si>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</si>
  <si>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</si>
  <si>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</si>
  <si>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</si>
  <si>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</si>
  <si>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</si>
  <si>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</si>
  <si>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</si>
  <si>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</si>
  <si>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</si>
  <si>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</si>
  <si>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</si>
  <si>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</si>
  <si>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</si>
  <si>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</si>
  <si>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</si>
  <si>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</si>
  <si>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</si>
  <si>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</si>
  <si>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</si>
  <si>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</si>
  <si>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</si>
  <si>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</si>
  <si>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</si>
  <si>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</si>
  <si>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</si>
  <si>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</si>
  <si>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</si>
  <si>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</si>
  <si>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</si>
  <si>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</si>
  <si>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</si>
  <si>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</si>
  <si>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</si>
  <si>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</si>
  <si>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</si>
  <si>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</si>
  <si>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</si>
  <si>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</si>
  <si>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</si>
  <si>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</si>
  <si>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</si>
  <si>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</si>
  <si>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</si>
  <si>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</si>
  <si>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</si>
  <si>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</si>
  <si>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</si>
  <si>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</si>
  <si>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</si>
  <si>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</si>
  <si>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</si>
  <si>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</si>
  <si>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</si>
  <si>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</si>
  <si>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</si>
  <si>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</si>
  <si>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</si>
  <si>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</si>
  <si>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</si>
  <si>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</si>
  <si>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</si>
  <si>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</si>
  <si>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</si>
  <si>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</si>
  <si>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</si>
  <si>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</si>
  <si>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</si>
  <si>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</si>
  <si>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</si>
  <si>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</si>
  <si>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</si>
  <si>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</si>
  <si>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</si>
  <si>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</si>
  <si>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</si>
  <si>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</si>
  <si>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</si>
  <si>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</si>
  <si>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</si>
  <si>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</si>
  <si>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</si>
  <si>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</si>
  <si>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</si>
  <si>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</si>
  <si>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</si>
  <si>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</si>
  <si>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</si>
  <si>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</si>
  <si>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</si>
  <si>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</si>
  <si>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</si>
  <si>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</si>
  <si>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</si>
  <si>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</si>
  <si>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</si>
  <si>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</si>
  <si>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</si>
  <si>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</si>
  <si>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</si>
  <si>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</si>
  <si>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</si>
  <si>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</si>
  <si>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</si>
  <si>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</si>
  <si>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</si>
  <si>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</si>
  <si>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</si>
  <si>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</si>
  <si>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</si>
  <si>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</si>
  <si>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</si>
  <si>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</si>
  <si>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</si>
  <si>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</si>
  <si>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</si>
  <si>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</si>
  <si>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</si>
  <si>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</si>
  <si>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</si>
  <si>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</si>
  <si>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</si>
  <si>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</si>
  <si>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</si>
  <si>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</si>
  <si>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</si>
  <si>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</si>
  <si>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</si>
  <si>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</si>
  <si>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</si>
  <si>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</si>
  <si>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</si>
  <si>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</si>
  <si>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</si>
  <si>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</si>
  <si>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</si>
  <si>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</si>
  <si>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</si>
  <si>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</si>
  <si>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</si>
  <si>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</si>
  <si>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</si>
  <si>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</si>
  <si>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</si>
  <si>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</si>
  <si>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</si>
  <si>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</si>
  <si>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</si>
  <si>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</si>
  <si>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</si>
  <si>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</si>
  <si>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</si>
  <si>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</si>
  <si>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</si>
  <si>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</si>
  <si>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</si>
  <si>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</si>
  <si>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</si>
  <si>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</si>
  <si>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</si>
  <si>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</si>
  <si>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</si>
  <si>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</si>
  <si>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</si>
  <si>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</si>
  <si>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</si>
  <si>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</si>
  <si>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</si>
  <si>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</si>
  <si>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</si>
  <si>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</si>
  <si>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</si>
  <si>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</si>
  <si>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</si>
  <si>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</si>
  <si>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</si>
  <si>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</si>
  <si>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</si>
  <si>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</si>
  <si>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</si>
  <si>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</si>
  <si>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</si>
  <si>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</si>
  <si>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</si>
  <si>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</si>
  <si>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</si>
  <si>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</si>
  <si>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</si>
  <si>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</si>
  <si>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</si>
  <si>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</si>
  <si>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</si>
  <si>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</si>
  <si>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</si>
  <si>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</si>
  <si>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</si>
  <si>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</si>
  <si>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</si>
  <si>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</si>
  <si>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</si>
  <si>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</si>
  <si>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</si>
  <si>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</si>
  <si>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</si>
  <si>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</si>
  <si>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</si>
  <si>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</si>
  <si>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</si>
  <si>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</si>
  <si>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</si>
  <si>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</si>
  <si>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</si>
  <si>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</si>
  <si>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</si>
  <si>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</si>
  <si>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</si>
  <si>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</si>
  <si>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</si>
  <si>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</si>
  <si>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</si>
  <si>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</si>
  <si>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</si>
  <si>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</si>
  <si>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</si>
  <si>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</si>
  <si>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</si>
  <si>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</si>
  <si>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</si>
  <si>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</si>
  <si>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</si>
  <si>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</si>
  <si>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</si>
  <si>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</si>
  <si>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</si>
  <si>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</si>
  <si>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</si>
  <si>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</si>
  <si>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</si>
  <si>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</si>
  <si>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</si>
  <si>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</si>
  <si>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</si>
  <si>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</si>
  <si>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</si>
  <si>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</si>
  <si>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</si>
  <si>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</si>
  <si>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</si>
  <si>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</si>
  <si>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</si>
  <si>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</si>
  <si>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</si>
  <si>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</si>
  <si>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</si>
  <si>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</si>
  <si>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</si>
  <si>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</si>
  <si>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</si>
  <si>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</si>
  <si>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</si>
  <si>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</si>
  <si>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</si>
  <si>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</si>
  <si>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</si>
  <si>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</si>
  <si>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</si>
  <si>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</si>
  <si>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</si>
  <si>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</si>
  <si>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</si>
  <si>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</si>
  <si>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</si>
  <si>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</si>
  <si>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</si>
  <si>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</si>
  <si>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</si>
  <si>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</si>
  <si>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</si>
  <si>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</si>
  <si>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</si>
  <si>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</si>
  <si>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</si>
  <si>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</si>
  <si>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</si>
  <si>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</si>
  <si>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</si>
  <si>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</si>
  <si>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</si>
  <si>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</si>
  <si>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</si>
  <si>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</si>
  <si>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</si>
  <si>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</si>
  <si>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</si>
  <si>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</si>
  <si>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</si>
  <si>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</si>
  <si>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</si>
  <si>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</si>
  <si>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</si>
  <si>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</si>
  <si>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</si>
  <si>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</si>
  <si>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</si>
  <si>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</si>
  <si>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</si>
  <si>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</si>
  <si>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</si>
  <si>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</si>
  <si>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</si>
  <si>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</si>
  <si>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</si>
  <si>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</si>
  <si>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</si>
  <si>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</si>
  <si>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</si>
  <si>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</si>
  <si>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</si>
  <si>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</si>
  <si>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</si>
  <si>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</si>
  <si>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</si>
  <si>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</si>
  <si>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</si>
  <si>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</si>
  <si>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</si>
  <si>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</si>
  <si>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</si>
  <si>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</si>
  <si>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</si>
  <si>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</si>
  <si>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</si>
  <si>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</si>
  <si>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</si>
  <si>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</si>
  <si>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</si>
  <si>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</si>
  <si>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</si>
  <si>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</si>
  <si>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</si>
  <si>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</si>
  <si>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</si>
  <si>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</si>
  <si>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</si>
  <si>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</si>
  <si>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</si>
  <si>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</si>
  <si>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</si>
  <si>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</si>
  <si>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</si>
  <si>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</si>
  <si>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</si>
  <si>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</si>
  <si>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</si>
  <si>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</si>
  <si>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</si>
  <si>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</si>
  <si>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</si>
  <si>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</si>
  <si>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</si>
  <si>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</si>
  <si>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</si>
  <si>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</si>
  <si>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</si>
  <si>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</si>
  <si>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</si>
  <si>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</si>
  <si>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</si>
  <si>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</si>
  <si>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</si>
  <si>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</si>
  <si>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</si>
  <si>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</si>
  <si>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</si>
  <si>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</si>
  <si>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</si>
  <si>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</si>
  <si>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</si>
  <si>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</si>
  <si>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</si>
  <si>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</si>
  <si>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</si>
  <si>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</si>
  <si>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</si>
  <si>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</si>
  <si>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</si>
  <si>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</si>
  <si>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</si>
  <si>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</si>
  <si>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</si>
  <si>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</si>
  <si>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</si>
  <si>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</si>
  <si>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</si>
  <si>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</si>
  <si>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</si>
  <si>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</si>
  <si>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</si>
  <si>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</si>
  <si>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</si>
  <si>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</si>
  <si>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</si>
  <si>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</si>
  <si>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</si>
  <si>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</si>
  <si>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</si>
  <si>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</si>
  <si>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</si>
  <si>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</si>
  <si>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</si>
  <si>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</si>
  <si>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</si>
  <si>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</si>
  <si>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</si>
  <si>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</si>
  <si>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</si>
  <si>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</si>
  <si>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</si>
  <si>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</si>
  <si>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</si>
  <si>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</si>
  <si>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</si>
  <si>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</si>
  <si>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</si>
  <si>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</si>
  <si>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</si>
  <si>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</si>
  <si>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</si>
  <si>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</si>
  <si>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</si>
  <si>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</si>
  <si>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</si>
  <si>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</si>
  <si>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</si>
  <si>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</si>
  <si>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</si>
  <si>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</si>
  <si>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</si>
  <si>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</si>
  <si>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</si>
  <si>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</si>
  <si>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</si>
  <si>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</si>
  <si>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</si>
  <si>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</si>
  <si>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</si>
  <si>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</si>
  <si>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</si>
  <si>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</si>
  <si>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</si>
  <si>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</si>
  <si>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</si>
  <si>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</si>
  <si>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</si>
  <si>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</si>
  <si>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</si>
  <si>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</si>
  <si>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</si>
  <si>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</si>
  <si>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</si>
  <si>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</si>
  <si>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</si>
  <si>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</si>
  <si>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</si>
  <si>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</si>
  <si>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</si>
  <si>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</si>
  <si>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</si>
  <si>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</si>
  <si>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</si>
  <si>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</si>
  <si>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</si>
  <si>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</si>
  <si>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</si>
  <si>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</si>
  <si>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</si>
  <si>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</si>
  <si>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</si>
  <si>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</si>
  <si>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</si>
  <si>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</si>
  <si>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</si>
  <si>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</si>
  <si>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</si>
  <si>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</si>
  <si>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</si>
  <si>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</si>
  <si>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</si>
  <si>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</si>
  <si>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</si>
  <si>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</si>
  <si>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</si>
  <si>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</si>
  <si>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</si>
  <si>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</si>
  <si>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</si>
  <si>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</si>
  <si>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</si>
  <si>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</si>
  <si>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</si>
  <si>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</si>
  <si>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</si>
  <si>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</si>
  <si>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</si>
  <si>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</si>
  <si>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</si>
  <si>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</si>
  <si>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</si>
  <si>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</si>
  <si>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</si>
  <si>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</si>
  <si>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</si>
  <si>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</si>
  <si>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</si>
  <si>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</si>
  <si>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</si>
  <si>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</si>
  <si>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</si>
  <si>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</si>
  <si>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</si>
  <si>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</si>
  <si>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</si>
  <si>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</si>
  <si>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</si>
  <si>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</si>
  <si>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</si>
  <si>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</si>
  <si>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</si>
  <si>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</si>
  <si>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</si>
  <si>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</si>
  <si>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</si>
  <si>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</si>
  <si>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</si>
  <si>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</si>
  <si>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</si>
  <si>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</si>
  <si>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</si>
  <si>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</si>
  <si>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</si>
  <si>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</si>
  <si>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</si>
  <si>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</si>
  <si>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</si>
  <si>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</si>
  <si>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</si>
  <si>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</si>
  <si>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</si>
  <si>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</si>
  <si>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</si>
  <si>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</si>
  <si>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</si>
  <si>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</si>
  <si>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</si>
  <si>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</si>
  <si>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</si>
  <si>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</si>
  <si>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</si>
  <si>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</si>
  <si>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</si>
  <si>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</si>
  <si>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</si>
  <si>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</si>
  <si>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</si>
  <si>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</si>
  <si>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</si>
  <si>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</si>
  <si>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</si>
  <si>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</si>
  <si>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</si>
  <si>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</si>
  <si>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</si>
  <si>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</si>
  <si>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</si>
  <si>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</si>
  <si>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</si>
  <si>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</si>
  <si>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</si>
  <si>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</si>
  <si>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</si>
  <si>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</si>
  <si>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</si>
  <si>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</si>
  <si>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</si>
  <si>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</si>
  <si>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</si>
  <si>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</si>
  <si>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</si>
  <si>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</si>
  <si>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</si>
  <si>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</si>
  <si>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</si>
  <si>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</si>
  <si>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</si>
  <si>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</si>
  <si>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</si>
  <si>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</si>
  <si>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</si>
  <si>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</si>
  <si>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</si>
  <si>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</si>
  <si>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</si>
  <si>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</si>
  <si>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</si>
  <si>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</si>
  <si>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</si>
  <si>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</si>
  <si>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</si>
  <si>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</si>
  <si>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</si>
  <si>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</si>
  <si>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</si>
  <si>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</si>
  <si>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</si>
  <si>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</si>
  <si>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</si>
  <si>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</si>
  <si>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</si>
  <si>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</si>
  <si>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</si>
  <si>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</si>
  <si>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</si>
  <si>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</si>
  <si>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</si>
  <si>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</si>
  <si>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</si>
  <si>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</si>
  <si>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</si>
  <si>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</si>
  <si>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</si>
  <si>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</si>
  <si>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</si>
  <si>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</si>
  <si>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</si>
  <si>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</si>
  <si>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</si>
  <si>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</si>
  <si>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</si>
  <si>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</si>
  <si>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</si>
  <si>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</si>
  <si>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</si>
  <si>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</si>
  <si>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</si>
  <si>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</si>
  <si>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</si>
  <si>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</si>
  <si>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</si>
  <si>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</si>
  <si>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</si>
  <si>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</si>
  <si>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</si>
  <si>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</si>
  <si>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</si>
  <si>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</si>
  <si>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</si>
  <si>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</si>
  <si>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</si>
  <si>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</si>
  <si>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</si>
  <si>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</si>
  <si>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</si>
  <si>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</si>
  <si>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</si>
  <si>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</si>
  <si>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</si>
  <si>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</si>
  <si>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</si>
  <si>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</si>
  <si>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</si>
  <si>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</si>
  <si>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</si>
  <si>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</si>
  <si>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</si>
  <si>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</si>
  <si>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</si>
  <si>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</si>
  <si>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</si>
  <si>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</si>
  <si>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</si>
  <si>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</si>
  <si>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</si>
  <si>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</si>
  <si>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</si>
  <si>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</si>
  <si>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</si>
  <si>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</si>
  <si>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</si>
  <si>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</si>
  <si>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</si>
  <si>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</si>
  <si>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</si>
  <si>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</si>
  <si>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</si>
  <si>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</si>
  <si>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</si>
  <si>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</si>
  <si>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</si>
  <si>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</si>
  <si>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</si>
  <si>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</si>
  <si>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</si>
  <si>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</si>
  <si>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</si>
  <si>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</si>
  <si>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</si>
  <si>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</si>
  <si>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</si>
  <si>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</si>
  <si>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</si>
  <si>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</si>
  <si>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</si>
  <si>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</si>
  <si>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</si>
  <si>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</si>
  <si>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</si>
  <si>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</si>
  <si>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</si>
  <si>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</si>
  <si>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</si>
  <si>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</si>
  <si>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</si>
  <si>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</si>
  <si>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</si>
  <si>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</si>
  <si>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</si>
  <si>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</si>
  <si>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</si>
  <si>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</si>
  <si>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</si>
  <si>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</si>
  <si>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</si>
  <si>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</si>
  <si>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</si>
  <si>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</si>
  <si>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</si>
  <si>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</si>
  <si>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</si>
  <si>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</si>
  <si>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</si>
  <si>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</si>
  <si>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</si>
  <si>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</si>
  <si>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</si>
  <si>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</si>
  <si>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</si>
  <si>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</si>
  <si>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</si>
  <si>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</si>
  <si>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</si>
  <si>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</si>
  <si>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</si>
  <si>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</si>
  <si>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</si>
  <si>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</si>
  <si>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</si>
  <si>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</si>
  <si>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</si>
  <si>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</si>
  <si>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</si>
  <si>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</si>
  <si>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</si>
  <si>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</si>
  <si>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</si>
  <si>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</si>
  <si>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</si>
  <si>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</si>
  <si>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</si>
  <si>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</si>
  <si>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</si>
  <si>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</si>
  <si>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</si>
  <si>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</si>
  <si>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</si>
  <si>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</si>
  <si>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</si>
  <si>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</si>
  <si>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</si>
  <si>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</si>
  <si>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</si>
  <si>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</si>
  <si>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</si>
  <si>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</si>
  <si>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</si>
  <si>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</si>
  <si>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</si>
  <si>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</si>
  <si>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</si>
  <si>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</si>
  <si>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</si>
  <si>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</si>
  <si>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</si>
  <si>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</si>
  <si>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</si>
  <si>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</si>
  <si>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</si>
  <si>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</si>
  <si>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</si>
  <si>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</si>
  <si>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</si>
  <si>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</si>
  <si>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</si>
  <si>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</si>
  <si>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</si>
  <si>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</si>
  <si>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</si>
  <si>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</si>
  <si>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</si>
  <si>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</si>
  <si>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</si>
  <si>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</si>
  <si>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</si>
  <si>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</si>
  <si>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</si>
  <si>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</si>
  <si>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</si>
  <si>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</si>
  <si>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</si>
  <si>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</si>
  <si>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</si>
  <si>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</si>
  <si>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</si>
  <si>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</si>
  <si>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</si>
  <si>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</si>
  <si>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</si>
  <si>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</si>
  <si>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</si>
  <si>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</si>
  <si>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</si>
  <si>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</si>
  <si>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</si>
  <si>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</si>
  <si>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</si>
  <si>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</si>
  <si>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</si>
  <si>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</si>
  <si>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</si>
  <si>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</si>
  <si>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</si>
  <si>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</si>
  <si>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</si>
  <si>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</si>
  <si>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</si>
  <si>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</si>
  <si>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</si>
  <si>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</si>
  <si>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</si>
  <si>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</si>
  <si>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</si>
  <si>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</si>
  <si>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</si>
  <si>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</si>
  <si>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</si>
  <si>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</si>
  <si>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</si>
  <si>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</si>
  <si>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</si>
  <si>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</si>
  <si>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</si>
  <si>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</si>
  <si>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</si>
  <si>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</si>
  <si>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</si>
  <si>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</si>
  <si>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</si>
  <si>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</si>
  <si>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</si>
  <si>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</si>
  <si>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</si>
  <si>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</si>
  <si>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</si>
  <si>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</si>
  <si>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</si>
  <si>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</si>
  <si>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</si>
  <si>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</si>
  <si>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</si>
  <si>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</si>
  <si>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</si>
  <si>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</si>
  <si>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</si>
  <si>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</si>
  <si>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</si>
  <si>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</si>
  <si>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</si>
  <si>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</si>
  <si>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</si>
  <si>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</si>
  <si>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</si>
  <si>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</si>
  <si>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</si>
  <si>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</si>
  <si>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</si>
  <si>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</si>
  <si>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</si>
  <si>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</si>
  <si>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</si>
  <si>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</si>
  <si>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</si>
  <si>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</si>
  <si>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</si>
  <si>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</si>
  <si>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</si>
  <si>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</si>
  <si>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</si>
  <si>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</si>
  <si>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</si>
  <si>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</si>
  <si>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</si>
  <si>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</si>
  <si>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</si>
  <si>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</si>
  <si>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</si>
  <si>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</si>
  <si>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</si>
  <si>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</si>
  <si>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</si>
  <si>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</si>
  <si>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</si>
  <si>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</si>
  <si>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</si>
  <si>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</si>
  <si>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</si>
  <si>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</si>
  <si>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</si>
  <si>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</si>
  <si>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</si>
  <si>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</si>
  <si>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</si>
  <si>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</si>
  <si>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</si>
  <si>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</si>
  <si>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</si>
  <si>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</si>
  <si>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</si>
  <si>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</si>
  <si>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</si>
  <si>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</si>
  <si>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</si>
  <si>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</si>
  <si>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</si>
  <si>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</si>
  <si>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</si>
  <si>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</si>
  <si>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</si>
  <si>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</si>
  <si>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</si>
  <si>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</si>
  <si>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</si>
  <si>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</si>
  <si>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</si>
  <si>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</si>
  <si>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</si>
  <si>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</si>
  <si>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</si>
  <si>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</si>
  <si>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</si>
  <si>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</si>
  <si>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</si>
  <si>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</si>
  <si>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</si>
  <si>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</si>
  <si>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</si>
  <si>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</si>
  <si>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</si>
  <si>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</si>
  <si>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</si>
  <si>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</si>
  <si>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</si>
  <si>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</si>
  <si>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</si>
  <si>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</si>
  <si>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</si>
  <si>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</si>
  <si>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</si>
  <si>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</si>
  <si>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</si>
  <si>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</si>
  <si>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</si>
  <si>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</si>
  <si>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</si>
  <si>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</si>
  <si>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</si>
  <si>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</si>
  <si>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</si>
  <si>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</si>
  <si>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</si>
  <si>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</si>
  <si>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</si>
  <si>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</si>
  <si>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</si>
  <si>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</si>
  <si>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</si>
  <si>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</si>
  <si>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</si>
  <si>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</si>
  <si>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</si>
  <si>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</si>
  <si>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</si>
  <si>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</si>
  <si>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</si>
  <si>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</si>
  <si>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</si>
  <si>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</si>
  <si>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</si>
  <si>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</si>
  <si>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</si>
  <si>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</si>
  <si>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</si>
  <si>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</si>
  <si>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</si>
  <si>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</si>
  <si>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</si>
  <si>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</si>
  <si>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</si>
  <si>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</si>
  <si>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</si>
  <si>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</si>
  <si>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</si>
  <si>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</si>
  <si>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</si>
  <si>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</si>
  <si>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</si>
  <si>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</si>
  <si>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</si>
  <si>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</si>
  <si>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</si>
  <si>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</si>
  <si>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</si>
  <si>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</si>
  <si>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</si>
  <si>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</si>
  <si>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</si>
  <si>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</si>
  <si>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</si>
  <si>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</si>
  <si>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</si>
  <si>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</si>
  <si>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</si>
  <si>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</si>
  <si>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</si>
  <si>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</si>
  <si>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</si>
  <si>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</si>
  <si>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</si>
  <si>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</si>
  <si>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</si>
  <si>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</si>
  <si>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</si>
  <si>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</si>
  <si>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</si>
  <si>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</si>
  <si>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</si>
  <si>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</si>
  <si>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</si>
  <si>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</si>
  <si>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</si>
  <si>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</si>
  <si>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</si>
  <si>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</si>
  <si>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</si>
  <si>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</si>
  <si>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</si>
  <si>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</si>
  <si>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</si>
  <si>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</si>
  <si>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</si>
  <si>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</si>
  <si>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</si>
  <si>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</si>
  <si>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</si>
  <si>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</si>
  <si>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</si>
  <si>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</si>
  <si>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</si>
  <si>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</si>
  <si>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</si>
  <si>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</si>
  <si>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</si>
  <si>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</si>
  <si>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</si>
  <si>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</si>
  <si>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</si>
  <si>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</si>
  <si>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</si>
  <si>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</si>
  <si>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</si>
  <si>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</si>
  <si>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</si>
  <si>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</si>
  <si>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</si>
  <si>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</si>
  <si>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</si>
  <si>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</si>
  <si>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</si>
  <si>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</si>
  <si>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</si>
  <si>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</si>
  <si>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</si>
  <si>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</si>
  <si>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</si>
  <si>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</si>
  <si>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</si>
  <si>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</si>
  <si>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</si>
  <si>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</si>
  <si>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</si>
  <si>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</si>
  <si>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</si>
  <si>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</si>
  <si>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</si>
  <si>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</si>
  <si>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</si>
  <si>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</si>
  <si>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</si>
  <si>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</si>
  <si>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</si>
  <si>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</si>
  <si>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</si>
  <si>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</si>
  <si>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</si>
  <si>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</si>
  <si>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</si>
  <si>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</si>
  <si>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</si>
  <si>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</si>
  <si>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</si>
  <si>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</si>
  <si>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</si>
  <si>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</si>
  <si>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</si>
  <si>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</si>
  <si>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</si>
  <si>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</si>
  <si>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</si>
  <si>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</si>
  <si>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</si>
  <si>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</si>
  <si>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</si>
  <si>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</si>
  <si>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</si>
  <si>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</si>
  <si>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</si>
  <si>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</si>
  <si>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</si>
  <si>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</si>
  <si>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</si>
  <si>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</si>
  <si>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</si>
  <si>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</si>
  <si>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</si>
  <si>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</si>
  <si>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</si>
  <si>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</si>
  <si>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</si>
  <si>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</si>
  <si>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</si>
  <si>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</si>
  <si>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</si>
  <si>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</si>
  <si>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</si>
  <si>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</si>
  <si>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</si>
  <si>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</si>
  <si>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</si>
  <si>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</si>
  <si>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</si>
  <si>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</si>
  <si>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</si>
  <si>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</si>
  <si>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</si>
  <si>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</si>
  <si>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</si>
  <si>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</si>
  <si>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</si>
  <si>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</si>
  <si>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</si>
  <si>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</si>
  <si>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</si>
  <si>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</si>
  <si>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</si>
  <si>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</si>
  <si>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</si>
  <si>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</si>
  <si>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</si>
  <si>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</si>
  <si>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</si>
  <si>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</si>
  <si>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</si>
  <si>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</si>
  <si>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</si>
  <si>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</si>
  <si>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</si>
  <si>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</si>
  <si>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</si>
  <si>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</si>
  <si>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</si>
  <si>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</si>
  <si>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</si>
  <si>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</si>
  <si>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</si>
  <si>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</si>
  <si>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</si>
  <si>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</si>
  <si>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</si>
  <si>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</si>
  <si>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</si>
  <si>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</si>
  <si>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</si>
  <si>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</si>
  <si>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</si>
  <si>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</si>
  <si>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</si>
  <si>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</si>
  <si>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</si>
  <si>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</si>
  <si>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</si>
  <si>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</si>
  <si>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</si>
  <si>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</si>
  <si>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</si>
  <si>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</si>
  <si>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</si>
  <si>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</si>
  <si>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</si>
  <si>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</si>
  <si>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</si>
  <si>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</si>
  <si>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</si>
  <si>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</si>
  <si>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</si>
  <si>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</si>
  <si>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</si>
  <si>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</si>
  <si>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</si>
  <si>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</si>
  <si>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</si>
  <si>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</si>
  <si>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</si>
  <si>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</si>
  <si>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</si>
  <si>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</si>
  <si>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</si>
  <si>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</si>
  <si>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</si>
  <si>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</si>
  <si>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</si>
  <si>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</si>
  <si>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</si>
  <si>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</si>
  <si>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</si>
  <si>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</si>
  <si>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</si>
  <si>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</si>
  <si>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</si>
  <si>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</si>
  <si>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</si>
  <si>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</si>
  <si>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</si>
  <si>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</si>
  <si>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</si>
  <si>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</si>
  <si>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</si>
  <si>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</si>
  <si>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</si>
  <si>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</si>
  <si>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</si>
  <si>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</si>
  <si>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</si>
  <si>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</si>
  <si>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</si>
  <si>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</si>
  <si>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</si>
  <si>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</si>
  <si>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</si>
  <si>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</si>
  <si>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</si>
  <si>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</si>
  <si>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</si>
  <si>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</si>
  <si>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</si>
  <si>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</si>
  <si>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</si>
  <si>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</si>
  <si>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</si>
  <si>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</si>
  <si>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</si>
  <si>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</si>
  <si>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</si>
  <si>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</si>
  <si>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</si>
  <si>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</si>
  <si>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</si>
  <si>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</si>
  <si>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</si>
  <si>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</si>
  <si>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</si>
  <si>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</si>
  <si>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</si>
  <si>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</si>
  <si>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</si>
  <si>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</si>
  <si>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</si>
  <si>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</si>
  <si>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</si>
  <si>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</si>
  <si>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</si>
  <si>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</si>
  <si>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</si>
  <si>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</si>
  <si>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</si>
  <si>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</si>
  <si>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</si>
  <si>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</si>
  <si>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</si>
  <si>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</si>
  <si>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</si>
  <si>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</si>
  <si>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</si>
  <si>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</si>
  <si>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</si>
  <si>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</si>
  <si>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</si>
  <si>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</si>
  <si>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</si>
  <si>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</si>
  <si>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</si>
  <si>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</si>
  <si>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</si>
  <si>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</si>
  <si>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</si>
  <si>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</si>
  <si>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</si>
  <si>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</si>
  <si>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</si>
  <si>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</si>
  <si>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</si>
  <si>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</si>
  <si>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</si>
  <si>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</si>
  <si>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</si>
  <si>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</si>
  <si>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</si>
  <si>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</si>
  <si>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</si>
  <si>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</si>
  <si>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</si>
  <si>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</si>
  <si>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</si>
  <si>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</si>
  <si>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</si>
  <si>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</si>
  <si>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</si>
  <si>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</si>
  <si>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</si>
  <si>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</si>
  <si>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</si>
  <si>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</si>
  <si>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</si>
  <si>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</si>
  <si>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</si>
  <si>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</si>
  <si>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</si>
  <si>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</si>
  <si>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</si>
  <si>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</si>
  <si>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</si>
  <si>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</si>
  <si>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</si>
  <si>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</si>
  <si>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</si>
  <si>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</si>
  <si>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</si>
  <si>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</si>
  <si>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</si>
  <si>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</si>
  <si>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</si>
  <si>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</si>
  <si>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</si>
  <si>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</si>
  <si>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</si>
  <si>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</si>
  <si>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</si>
  <si>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</si>
  <si>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</si>
  <si>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</si>
  <si>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</si>
  <si>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</si>
  <si>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</si>
  <si>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</si>
  <si>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</si>
  <si>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</si>
  <si>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</si>
  <si>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</si>
  <si>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</si>
  <si>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</si>
  <si>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</si>
  <si>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</si>
  <si>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</si>
  <si>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</si>
  <si>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</si>
  <si>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</si>
  <si>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</si>
  <si>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</si>
  <si>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</si>
  <si>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</si>
  <si>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</si>
  <si>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</si>
  <si>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</si>
  <si>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</si>
  <si>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</si>
  <si>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</si>
  <si>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</si>
  <si>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</si>
  <si>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</si>
  <si>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</si>
  <si>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</si>
  <si>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</si>
  <si>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</si>
  <si>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</si>
  <si>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</si>
  <si>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</si>
  <si>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</si>
  <si>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</si>
  <si>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</si>
  <si>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</si>
  <si>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</si>
  <si>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</si>
  <si>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</si>
  <si>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</si>
  <si>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</si>
  <si>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</si>
  <si>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</si>
  <si>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</si>
  <si>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</si>
  <si>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</si>
  <si>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</si>
  <si>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</si>
  <si>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</si>
  <si>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</si>
  <si>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</si>
  <si>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</si>
  <si>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</si>
  <si>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</si>
  <si>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</si>
  <si>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</si>
  <si>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</si>
  <si>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</si>
  <si>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</si>
  <si>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</si>
  <si>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</si>
  <si>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</si>
  <si>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</si>
  <si>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</si>
  <si>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</si>
  <si>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</si>
  <si>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</si>
  <si>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</si>
  <si>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</si>
  <si>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</si>
  <si>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</si>
  <si>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</si>
  <si>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</si>
  <si>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</si>
  <si>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</si>
  <si>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</si>
  <si>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</si>
  <si>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</si>
  <si>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</si>
  <si>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</si>
  <si>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</si>
  <si>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</si>
  <si>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</si>
  <si>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</si>
  <si>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</si>
  <si>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</si>
  <si>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</si>
  <si>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</si>
  <si>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</si>
  <si>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</si>
  <si>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</si>
  <si>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</si>
  <si>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</si>
  <si>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</si>
  <si>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</si>
  <si>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</si>
  <si>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</si>
  <si>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</si>
  <si>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</si>
  <si>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</si>
  <si>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</si>
  <si>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</si>
  <si>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</si>
  <si>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</si>
  <si>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</si>
  <si>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</si>
  <si>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</si>
  <si>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</si>
  <si>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</si>
  <si>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</si>
  <si>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</si>
  <si>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</si>
  <si>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</si>
  <si>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</si>
  <si>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</si>
  <si>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</si>
  <si>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</si>
  <si>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</si>
  <si>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</si>
  <si>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</si>
  <si>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</si>
  <si>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</si>
  <si>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</si>
  <si>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</si>
  <si>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</si>
  <si>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</si>
  <si>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</si>
  <si>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</si>
  <si>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</si>
  <si>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</si>
  <si>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</si>
  <si>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</si>
  <si>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</si>
  <si>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</si>
  <si>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</si>
  <si>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</si>
  <si>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</si>
  <si>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</si>
  <si>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</si>
  <si>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</si>
  <si>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</si>
  <si>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</si>
  <si>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</si>
  <si>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</si>
  <si>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</si>
  <si>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</si>
  <si>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</si>
  <si>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</si>
  <si>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</si>
  <si>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</si>
  <si>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</si>
  <si>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</si>
  <si>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</si>
  <si>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</si>
  <si>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</si>
  <si>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</si>
  <si>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</si>
  <si>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</si>
  <si>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</si>
  <si>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</si>
  <si>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</si>
  <si>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</si>
  <si>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</si>
  <si>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</si>
  <si>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</si>
  <si>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</si>
  <si>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</si>
  <si>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</si>
  <si>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</si>
  <si>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</si>
  <si>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</si>
  <si>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</si>
  <si>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</si>
  <si>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</si>
  <si>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</si>
  <si>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</si>
  <si>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</si>
  <si>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</si>
  <si>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</si>
  <si>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</si>
  <si>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</si>
  <si>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</si>
  <si>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</si>
  <si>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</si>
  <si>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</si>
  <si>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</si>
  <si>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</si>
  <si>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</si>
  <si>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</si>
  <si>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</si>
  <si>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</si>
  <si>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</si>
  <si>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</si>
  <si>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</si>
  <si>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</si>
  <si>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</si>
  <si>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</si>
  <si>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</si>
  <si>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</si>
  <si>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</si>
  <si>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</si>
  <si>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</si>
  <si>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</si>
  <si>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</si>
  <si>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</si>
  <si>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</si>
  <si>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</si>
  <si>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</si>
  <si>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</si>
  <si>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</si>
  <si>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</si>
  <si>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</si>
  <si>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</si>
  <si>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</si>
  <si>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</si>
  <si>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</si>
  <si>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</si>
  <si>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</si>
  <si>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</si>
  <si>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</si>
  <si>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</si>
  <si>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</si>
  <si>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</si>
  <si>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</si>
  <si>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</si>
  <si>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</si>
  <si>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</si>
  <si>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</si>
  <si>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</si>
  <si>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</si>
  <si>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</si>
  <si>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</si>
  <si>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</si>
  <si>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</si>
  <si>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</si>
  <si>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</si>
  <si>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</si>
  <si>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</si>
  <si>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</si>
  <si>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</si>
  <si>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</si>
  <si>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</si>
  <si>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</si>
  <si>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</si>
  <si>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</si>
  <si>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</si>
  <si>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</si>
  <si>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</si>
  <si>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</si>
  <si>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</si>
  <si>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</si>
  <si>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</si>
  <si>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</si>
  <si>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</si>
  <si>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</si>
  <si>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</si>
  <si>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</si>
  <si>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</si>
  <si>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</si>
  <si>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</si>
  <si>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</si>
  <si>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</si>
  <si>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</si>
  <si>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</si>
  <si>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</si>
  <si>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</si>
  <si>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</si>
  <si>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</si>
  <si>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</si>
  <si>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</si>
  <si>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</si>
  <si>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</si>
  <si>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</si>
  <si>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</si>
  <si>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</si>
  <si>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</si>
  <si>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</si>
  <si>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</si>
  <si>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</si>
  <si>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</si>
  <si>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</si>
  <si>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</si>
  <si>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</si>
  <si>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</si>
  <si>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</si>
  <si>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</si>
  <si>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</si>
  <si>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</si>
  <si>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</si>
  <si>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</si>
  <si>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</si>
  <si>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</si>
  <si>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</si>
  <si>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</si>
  <si>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</si>
  <si>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</si>
  <si>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</si>
  <si>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</si>
  <si>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</si>
  <si>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</si>
  <si>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</si>
  <si>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</si>
  <si>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</si>
  <si>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</si>
  <si>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</si>
  <si>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</si>
  <si>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</si>
  <si>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</si>
  <si>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</si>
  <si>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</si>
  <si>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</si>
  <si>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</si>
  <si>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</si>
  <si>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</si>
  <si>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</si>
  <si>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</si>
  <si>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</si>
  <si>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</si>
  <si>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</si>
  <si>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</si>
  <si>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</si>
  <si>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</si>
  <si>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</si>
  <si>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</si>
  <si>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</si>
  <si>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</si>
  <si>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</si>
  <si>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</si>
  <si>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</si>
  <si>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</si>
  <si>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</si>
  <si>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</si>
  <si>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</si>
  <si>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</si>
  <si>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</si>
  <si>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</si>
  <si>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</si>
  <si>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</si>
  <si>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</si>
  <si>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</si>
  <si>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</si>
  <si>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</si>
  <si>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</si>
  <si>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</si>
  <si>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</si>
  <si>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</si>
  <si>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</si>
  <si>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</si>
  <si>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</si>
  <si>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</si>
  <si>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</si>
  <si>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</si>
  <si>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</si>
  <si>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</si>
  <si>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</si>
  <si>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</si>
  <si>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</si>
  <si>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</si>
  <si>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</si>
  <si>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</si>
  <si>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</si>
  <si>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</si>
  <si>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</si>
  <si>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</si>
  <si>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</si>
  <si>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</si>
  <si>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</si>
  <si>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</si>
  <si>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</si>
  <si>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</si>
  <si>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</si>
  <si>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</si>
  <si>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</si>
  <si>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</si>
  <si>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</si>
  <si>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</si>
  <si>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</si>
  <si>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</si>
  <si>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</si>
  <si>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</si>
  <si>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</si>
  <si>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</si>
  <si>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</si>
  <si>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</si>
  <si>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</si>
  <si>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</si>
  <si>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</si>
  <si>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</si>
  <si>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</si>
  <si>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</si>
  <si>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</si>
  <si>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</si>
  <si>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</si>
  <si>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</si>
  <si>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</si>
  <si>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</si>
  <si>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</si>
  <si>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</si>
  <si>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</si>
  <si>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</si>
  <si>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</si>
  <si>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</si>
  <si>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</si>
  <si>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</si>
  <si>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</si>
  <si>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</si>
  <si>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</si>
  <si>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</si>
  <si>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</si>
  <si>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</si>
  <si>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</si>
  <si>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</si>
  <si>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</si>
  <si>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</si>
  <si>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</si>
  <si>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</si>
  <si>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</si>
  <si>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</si>
  <si>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</si>
  <si>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</si>
  <si>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</si>
  <si>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</si>
  <si>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</si>
  <si>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</si>
  <si>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</si>
  <si>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</si>
  <si>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</si>
  <si>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</si>
  <si>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</si>
  <si>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</si>
  <si>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</si>
  <si>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</si>
  <si>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</si>
  <si>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</si>
  <si>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</si>
  <si>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</si>
  <si>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</si>
  <si>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</si>
  <si>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</si>
  <si>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</si>
  <si>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</si>
  <si>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</si>
  <si>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</si>
  <si>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</si>
  <si>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</si>
  <si>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</si>
  <si>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</si>
  <si>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</si>
  <si>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</si>
  <si>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</si>
  <si>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</si>
  <si>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</si>
  <si>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</si>
  <si>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</si>
  <si>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</si>
  <si>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</si>
  <si>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</si>
  <si>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</si>
  <si>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</si>
  <si>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</si>
  <si>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</si>
  <si>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</si>
  <si>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</si>
  <si>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</si>
  <si>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</si>
  <si>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</si>
  <si>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</si>
  <si>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</si>
  <si>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</si>
  <si>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</si>
  <si>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</si>
  <si>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</si>
  <si>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</si>
  <si>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</si>
  <si>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</si>
  <si>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</si>
  <si>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</si>
  <si>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</si>
  <si>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</si>
  <si>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</si>
  <si>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</si>
  <si>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</si>
  <si>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</si>
  <si>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</si>
  <si>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</si>
  <si>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</si>
  <si>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</si>
  <si>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</si>
  <si>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</si>
  <si>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</si>
  <si>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</si>
  <si>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</si>
  <si>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</si>
  <si>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</si>
  <si>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</si>
  <si>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</si>
  <si>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</si>
  <si>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</si>
  <si>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</si>
  <si>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</si>
  <si>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</si>
  <si>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</si>
  <si>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</si>
  <si>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</si>
  <si>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</si>
  <si>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</si>
  <si>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</si>
  <si>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</si>
  <si>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</si>
  <si>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</si>
  <si>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</si>
  <si>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</si>
  <si>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</si>
  <si>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</si>
  <si>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</si>
  <si>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</si>
  <si>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</si>
  <si>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</si>
  <si>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</si>
  <si>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</si>
  <si>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</si>
  <si>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</si>
  <si>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</si>
  <si>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</si>
  <si>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</si>
  <si>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</si>
  <si>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</si>
  <si>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</si>
  <si>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</si>
  <si>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</si>
  <si>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</si>
  <si>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</si>
  <si>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</si>
  <si>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</si>
  <si>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</si>
  <si>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</si>
  <si>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</si>
  <si>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</si>
  <si>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</si>
  <si>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</si>
  <si>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</si>
  <si>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</si>
  <si>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</si>
  <si>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</si>
  <si>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</si>
  <si>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</si>
  <si>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</si>
  <si>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</si>
  <si>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</si>
  <si>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</si>
  <si>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</si>
  <si>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</si>
  <si>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</si>
  <si>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</si>
  <si>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</si>
  <si>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</si>
  <si>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</si>
  <si>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</si>
  <si>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</si>
  <si>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</si>
  <si>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</si>
  <si>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</si>
  <si>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</si>
  <si>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</si>
  <si>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</si>
  <si>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</si>
  <si>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</si>
  <si>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</si>
  <si>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</si>
  <si>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</si>
  <si>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</si>
  <si>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</si>
  <si>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</si>
  <si>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</si>
  <si>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</si>
  <si>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</si>
  <si>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</si>
  <si>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</si>
  <si>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</si>
  <si>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</si>
  <si>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</si>
  <si>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</si>
  <si>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</si>
  <si>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</si>
  <si>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</si>
  <si>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</si>
  <si>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</si>
  <si>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</si>
  <si>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</si>
  <si>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</si>
  <si>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</si>
  <si>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</si>
  <si>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</si>
  <si>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</si>
  <si>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</si>
  <si>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</si>
  <si>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</si>
  <si>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</si>
  <si>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</si>
  <si>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</si>
  <si>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</si>
  <si>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</si>
  <si>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</si>
  <si>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</si>
  <si>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</si>
  <si>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</si>
  <si>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</si>
  <si>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</si>
  <si>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</si>
  <si>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</si>
  <si>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</si>
  <si>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</si>
  <si>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</si>
  <si>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</si>
  <si>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</si>
  <si>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</si>
  <si>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</si>
  <si>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</si>
  <si>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</si>
  <si>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</si>
  <si>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</si>
  <si>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</si>
  <si>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</si>
  <si>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</si>
  <si>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</si>
  <si>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</si>
  <si>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</si>
  <si>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</si>
  <si>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</si>
  <si>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</si>
  <si>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</si>
  <si>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</si>
  <si>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</si>
  <si>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</si>
  <si>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</si>
  <si>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</si>
  <si>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</si>
  <si>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</si>
  <si>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</si>
  <si>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</si>
  <si>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</si>
  <si>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</si>
  <si>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</si>
  <si>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</si>
  <si>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</si>
  <si>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</si>
  <si>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</si>
  <si>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</si>
  <si>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</si>
  <si>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</si>
  <si>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</si>
  <si>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</si>
  <si>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</si>
  <si>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</si>
  <si>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</si>
  <si>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</si>
  <si>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</si>
  <si>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</si>
  <si>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</si>
  <si>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</si>
  <si>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</si>
  <si>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</si>
  <si>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</si>
  <si>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</si>
  <si>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</si>
  <si>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</si>
  <si>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</si>
  <si>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</si>
  <si>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</si>
  <si>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</si>
  <si>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</si>
  <si>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</si>
  <si>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</si>
  <si>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</si>
  <si>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</si>
  <si>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</si>
  <si>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</si>
  <si>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</si>
  <si>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</si>
  <si>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</si>
  <si>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</si>
  <si>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</si>
  <si>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</si>
  <si>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</si>
  <si>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</si>
  <si>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</si>
  <si>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</si>
  <si>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</si>
  <si>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</si>
  <si>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</si>
  <si>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</si>
  <si>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</si>
  <si>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</si>
  <si>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</si>
  <si>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</si>
  <si>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</si>
  <si>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</si>
  <si>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</si>
  <si>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</si>
  <si>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</si>
  <si>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</si>
  <si>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</si>
  <si>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</si>
  <si>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</si>
  <si>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</si>
  <si>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</si>
  <si>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</si>
  <si>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</si>
  <si>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</si>
  <si>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</si>
  <si>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</si>
  <si>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</si>
  <si>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</si>
  <si>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</si>
  <si>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</si>
  <si>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</si>
  <si>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</si>
  <si>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</si>
  <si>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</si>
  <si>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</si>
  <si>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</si>
  <si>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</si>
  <si>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</si>
  <si>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</si>
  <si>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</si>
  <si>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</si>
  <si>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</si>
  <si>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</si>
  <si>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</si>
  <si>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</si>
  <si>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</si>
  <si>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</si>
  <si>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</si>
  <si>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</si>
  <si>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</si>
  <si>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</si>
  <si>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</si>
  <si>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</si>
  <si>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</si>
  <si>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</si>
  <si>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</si>
  <si>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</si>
  <si>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</si>
  <si>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</si>
  <si>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</si>
  <si>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</si>
  <si>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</si>
  <si>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</si>
  <si>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</si>
  <si>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</si>
  <si>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</si>
  <si>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</si>
  <si>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</si>
  <si>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</si>
  <si>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</si>
  <si>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</si>
  <si>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</si>
  <si>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</si>
  <si>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</si>
  <si>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</si>
  <si>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</si>
  <si>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</si>
  <si>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</si>
  <si>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</si>
  <si>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</si>
  <si>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</si>
  <si>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</si>
  <si>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</si>
  <si>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</si>
  <si>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</si>
  <si>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</si>
  <si>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</si>
  <si>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</si>
  <si>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</si>
  <si>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</si>
  <si>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</si>
  <si>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</si>
  <si>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</si>
  <si>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</si>
  <si>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</si>
  <si>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</si>
  <si>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</si>
  <si>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</si>
  <si>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</si>
  <si>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</si>
  <si>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</si>
  <si>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</si>
  <si>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</si>
  <si>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</si>
  <si>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</si>
  <si>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</si>
  <si>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</si>
  <si>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</si>
  <si>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</si>
  <si>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</si>
  <si>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</si>
  <si>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</si>
  <si>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</si>
  <si>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</si>
  <si>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</si>
  <si>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</si>
  <si>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</si>
  <si>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</si>
  <si>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</si>
  <si>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</si>
  <si>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</si>
  <si>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</si>
  <si>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</si>
  <si>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</si>
  <si>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</si>
  <si>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</si>
  <si>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</si>
  <si>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</si>
  <si>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</si>
  <si>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</si>
  <si>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</si>
  <si>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</si>
  <si>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</si>
  <si>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</si>
  <si>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</si>
  <si>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</si>
  <si>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</si>
  <si>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</si>
  <si>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</si>
  <si>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</si>
  <si>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</si>
  <si>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</si>
  <si>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</si>
  <si>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</si>
  <si>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</si>
  <si>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</si>
  <si>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</si>
  <si>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</si>
  <si>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</si>
  <si>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</si>
  <si>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</si>
  <si>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</si>
  <si>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</si>
  <si>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</si>
  <si>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</si>
  <si>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</si>
  <si>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</si>
  <si>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</si>
  <si>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</si>
  <si>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</si>
  <si>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</si>
  <si>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</si>
  <si>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</si>
  <si>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</si>
  <si>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</si>
  <si>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</si>
  <si>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</si>
  <si>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</si>
  <si>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</si>
  <si>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</si>
  <si>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</si>
  <si>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</si>
  <si>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</si>
  <si>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</si>
  <si>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</si>
  <si>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</si>
  <si>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</si>
  <si>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</si>
  <si>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</si>
  <si>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</si>
  <si>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</si>
  <si>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</si>
  <si>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</si>
  <si>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</si>
  <si>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</si>
  <si>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</si>
  <si>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</si>
  <si>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</si>
  <si>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</si>
  <si>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</si>
  <si>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</si>
  <si>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</si>
  <si>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</si>
  <si>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</si>
  <si>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</si>
  <si>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</si>
  <si>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</si>
  <si>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</si>
  <si>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</si>
  <si>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</si>
  <si>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</si>
  <si>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</si>
  <si>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</si>
  <si>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</si>
  <si>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</si>
  <si>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</si>
  <si>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</si>
  <si>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</si>
  <si>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</si>
  <si>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</si>
  <si>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</si>
  <si>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</si>
  <si>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</si>
  <si>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</si>
  <si>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</si>
  <si>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</si>
  <si>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</si>
  <si>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</si>
  <si>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</si>
  <si>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</si>
  <si>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</si>
  <si>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</si>
  <si>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</si>
  <si>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</si>
  <si>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</si>
  <si>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</si>
  <si>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</si>
  <si>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</si>
  <si>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</si>
  <si>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</si>
  <si>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</si>
  <si>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</si>
  <si>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</si>
  <si>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</si>
  <si>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</si>
  <si>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</si>
  <si>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</si>
  <si>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</si>
  <si>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</si>
  <si>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</si>
  <si>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</si>
  <si>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</si>
  <si>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</si>
  <si>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</si>
  <si>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</si>
  <si>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</si>
  <si>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</si>
  <si>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</si>
  <si>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</si>
  <si>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</si>
  <si>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</si>
  <si>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</si>
  <si>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</si>
  <si>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</si>
  <si>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</si>
  <si>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</si>
  <si>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</si>
  <si>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</si>
  <si>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</si>
  <si>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</si>
  <si>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</si>
  <si>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</si>
  <si>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</si>
  <si>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</si>
  <si>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</si>
  <si>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</si>
  <si>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</si>
  <si>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</si>
  <si>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</si>
  <si>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</si>
  <si>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</si>
  <si>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</si>
  <si>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</si>
  <si>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</si>
  <si>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</si>
  <si>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</si>
  <si>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</si>
  <si>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</si>
  <si>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</si>
  <si>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</si>
  <si>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</si>
  <si>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</si>
  <si>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</si>
  <si>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</si>
  <si>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</si>
  <si>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</si>
  <si>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</si>
  <si>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</si>
  <si>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</si>
  <si>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</si>
  <si>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</si>
  <si>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</si>
  <si>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</si>
  <si>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</si>
  <si>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</si>
  <si>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</si>
  <si>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</si>
  <si>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</si>
  <si>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</si>
  <si>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</si>
  <si>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</si>
  <si>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</si>
  <si>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</si>
  <si>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</si>
  <si>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</si>
  <si>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</si>
  <si>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</si>
  <si>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</si>
  <si>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</si>
  <si>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</si>
  <si>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</si>
  <si>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</si>
  <si>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</si>
  <si>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</si>
  <si>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</si>
  <si>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</si>
  <si>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</si>
  <si>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</si>
  <si>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</si>
  <si>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</si>
  <si>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</si>
  <si>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</si>
  <si>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</si>
  <si>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</si>
  <si>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</si>
  <si>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</si>
  <si>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</si>
  <si>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</si>
  <si>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</si>
  <si>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</si>
  <si>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</si>
  <si>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</si>
  <si>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</si>
  <si>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</si>
  <si>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</si>
  <si>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</si>
  <si>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</si>
  <si>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</si>
  <si>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</si>
  <si>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</si>
  <si>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</si>
  <si>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</si>
  <si>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</si>
  <si>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</si>
  <si>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</si>
  <si>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</si>
  <si>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</si>
  <si>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</si>
  <si>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</si>
  <si>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</si>
  <si>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</si>
  <si>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</si>
  <si>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</si>
  <si>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</si>
  <si>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</si>
  <si>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</si>
  <si>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</si>
  <si>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</si>
  <si>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</si>
  <si>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</si>
  <si>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</si>
  <si>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</si>
  <si>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</si>
  <si>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</si>
  <si>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</si>
  <si>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</si>
  <si>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</si>
  <si>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</si>
  <si>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</si>
  <si>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</si>
  <si>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</si>
  <si>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</si>
  <si>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</si>
  <si>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</si>
  <si>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</si>
  <si>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</si>
  <si>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</si>
  <si>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</si>
  <si>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</si>
  <si>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</si>
  <si>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</si>
  <si>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</si>
  <si>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</si>
  <si>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</si>
  <si>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</si>
  <si>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</si>
  <si>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</si>
  <si>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</si>
  <si>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</si>
  <si>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</si>
  <si>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</si>
  <si>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</si>
  <si>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</si>
  <si>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</si>
  <si>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</si>
  <si>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</si>
  <si>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</si>
  <si>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</si>
  <si>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</si>
  <si>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</si>
  <si>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</si>
  <si>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</si>
  <si>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</si>
  <si>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</si>
  <si>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</si>
  <si>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</si>
  <si>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</si>
  <si>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</si>
  <si>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</si>
  <si>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</si>
  <si>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</si>
  <si>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</si>
  <si>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</si>
  <si>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</si>
  <si>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</si>
  <si>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</si>
  <si>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</si>
  <si>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</si>
  <si>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</si>
  <si>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</si>
  <si>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</si>
  <si>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</si>
  <si>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</si>
  <si>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</si>
  <si>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</si>
  <si>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</si>
  <si>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</si>
  <si>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</si>
  <si>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</si>
  <si>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</si>
  <si>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</si>
  <si>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</si>
  <si>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</si>
  <si>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</si>
  <si>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</si>
  <si>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</si>
  <si>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</si>
  <si>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</si>
  <si>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</si>
  <si>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</si>
  <si>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</si>
  <si>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</si>
  <si>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</si>
  <si>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</si>
  <si>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</si>
  <si>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</si>
  <si>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</si>
  <si>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</si>
  <si>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</si>
  <si>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</si>
  <si>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</si>
  <si>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</si>
  <si>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</si>
  <si>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</si>
  <si>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</si>
  <si>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</si>
  <si>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</si>
  <si>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</si>
  <si>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</si>
  <si>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</si>
  <si>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</si>
  <si>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</si>
  <si>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</si>
  <si>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</si>
  <si>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</si>
  <si>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</si>
  <si>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</si>
  <si>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</si>
  <si>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</si>
  <si>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</si>
  <si>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</si>
  <si>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</si>
  <si>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</si>
  <si>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</si>
  <si>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</si>
  <si>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</si>
  <si>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</si>
  <si>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</si>
  <si>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</si>
  <si>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</si>
  <si>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</si>
  <si>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</si>
  <si>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</si>
  <si>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</si>
  <si>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</si>
  <si>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</si>
  <si>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</si>
  <si>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</si>
  <si>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</si>
  <si>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</si>
  <si>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</si>
  <si>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</si>
  <si>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</si>
  <si>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</si>
  <si>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</si>
  <si>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</si>
  <si>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</si>
  <si>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</si>
  <si>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</si>
  <si>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</si>
  <si>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</si>
  <si>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</si>
  <si>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</si>
  <si>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</si>
  <si>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</si>
  <si>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</si>
  <si>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</si>
  <si>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</si>
  <si>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</si>
  <si>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</si>
  <si>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</si>
  <si>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</si>
  <si>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</si>
  <si>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</si>
  <si>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</si>
  <si>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</si>
  <si>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</si>
  <si>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</si>
  <si>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</si>
  <si>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</si>
  <si>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</si>
  <si>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</si>
  <si>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</si>
  <si>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</si>
  <si>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</si>
  <si>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</si>
  <si>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</si>
  <si>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</si>
  <si>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</si>
  <si>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</si>
  <si>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</si>
  <si>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</si>
  <si>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</si>
  <si>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</si>
  <si>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</si>
  <si>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</si>
  <si>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</si>
  <si>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</si>
  <si>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</si>
  <si>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</si>
  <si>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</si>
  <si>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</si>
  <si>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</si>
  <si>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</si>
  <si>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</si>
  <si>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</si>
  <si>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</si>
  <si>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</si>
  <si>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</si>
  <si>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</si>
  <si>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</si>
  <si>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</si>
  <si>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</si>
  <si>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</si>
  <si>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</si>
  <si>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</si>
  <si>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</si>
  <si>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</si>
  <si>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</si>
  <si>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</si>
  <si>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</si>
  <si>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</si>
  <si>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</si>
  <si>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</si>
  <si>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</si>
  <si>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</si>
  <si>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</si>
  <si>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</si>
  <si>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</si>
  <si>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</si>
  <si>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</si>
  <si>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</si>
  <si>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</si>
  <si>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</si>
  <si>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</si>
  <si>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</si>
  <si>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</si>
  <si>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</si>
  <si>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</si>
  <si>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</si>
  <si>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</si>
  <si>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</si>
  <si>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</si>
  <si>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</si>
  <si>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</si>
  <si>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</si>
  <si>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</si>
  <si>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</si>
  <si>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</si>
  <si>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</si>
  <si>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</si>
  <si>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</si>
  <si>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</si>
  <si>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</si>
  <si>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</si>
  <si>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</si>
  <si>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</si>
  <si>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</si>
  <si>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</si>
  <si>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</si>
  <si>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</si>
  <si>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</si>
  <si>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</si>
  <si>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</si>
  <si>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</si>
  <si>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</si>
  <si>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</si>
  <si>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</si>
  <si>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</si>
  <si>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</si>
  <si>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</si>
  <si>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</si>
  <si>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</si>
  <si>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</si>
  <si>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</si>
  <si>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</si>
  <si>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</si>
  <si>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</si>
  <si>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</si>
  <si>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</si>
  <si>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</si>
  <si>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</si>
  <si>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</si>
  <si>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</si>
  <si>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</si>
  <si>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</si>
  <si>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</si>
  <si>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</si>
  <si>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</si>
  <si>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</si>
  <si>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</si>
  <si>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</si>
  <si>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</si>
  <si>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</si>
  <si>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</si>
  <si>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</si>
  <si>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</si>
  <si>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</si>
  <si>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</si>
  <si>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</si>
  <si>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</si>
  <si>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</si>
  <si>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</si>
  <si>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</si>
  <si>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</si>
  <si>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</si>
  <si>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</si>
  <si>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</si>
  <si>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</si>
  <si>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</si>
  <si>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</si>
  <si>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</si>
  <si>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</si>
  <si>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</si>
  <si>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</si>
  <si>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</si>
  <si>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</si>
  <si>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</si>
  <si>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</si>
  <si>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</si>
  <si>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</si>
  <si>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</si>
  <si>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</si>
  <si>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</si>
  <si>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</si>
  <si>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</si>
  <si>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</si>
  <si>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</si>
  <si>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</si>
  <si>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</si>
  <si>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</si>
  <si>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</si>
  <si>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</si>
  <si>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</si>
  <si>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</si>
  <si>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</si>
  <si>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</si>
  <si>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</si>
  <si>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</si>
  <si>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</si>
  <si>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</si>
  <si>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</si>
  <si>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</si>
  <si>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</si>
  <si>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</si>
  <si>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</si>
  <si>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</si>
  <si>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</si>
  <si>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</si>
  <si>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</si>
  <si>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</si>
  <si>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</si>
  <si>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</si>
  <si>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</si>
  <si>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</si>
  <si>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</si>
  <si>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</si>
  <si>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</si>
  <si>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</si>
  <si>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</si>
  <si>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</si>
  <si>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</si>
  <si>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</si>
  <si>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</si>
  <si>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</si>
  <si>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</si>
  <si>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</si>
  <si>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</si>
  <si>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</si>
  <si>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</si>
  <si>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</si>
  <si>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</si>
  <si>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</si>
  <si>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</si>
  <si>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</si>
  <si>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</si>
  <si>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</si>
  <si>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</si>
  <si>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</si>
  <si>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</si>
  <si>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</si>
  <si>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</si>
  <si>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</si>
  <si>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</si>
  <si>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</si>
  <si>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</si>
  <si>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</si>
  <si>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</si>
  <si>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</si>
  <si>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</si>
  <si>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</si>
  <si>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</si>
  <si>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</si>
  <si>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</si>
  <si>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</si>
  <si>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</si>
  <si>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</si>
  <si>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</si>
  <si>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</si>
  <si>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</si>
  <si>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</si>
  <si>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</si>
  <si>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</si>
  <si>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</si>
  <si>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</si>
  <si>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</si>
  <si>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</si>
  <si>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</si>
  <si>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</si>
  <si>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</si>
  <si>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</si>
  <si>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</si>
  <si>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</si>
  <si>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</si>
  <si>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</si>
  <si>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</si>
  <si>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</si>
  <si>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</si>
  <si>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</si>
  <si>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</si>
  <si>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</si>
  <si>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</si>
  <si>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</si>
  <si>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</si>
  <si>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</si>
  <si>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</si>
  <si>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</si>
  <si>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</si>
  <si>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</si>
  <si>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</si>
  <si>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</si>
  <si>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</si>
  <si>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</si>
  <si>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</si>
  <si>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</si>
  <si>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</si>
  <si>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</si>
  <si>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</si>
  <si>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</si>
  <si>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</si>
  <si>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</si>
  <si>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</si>
  <si>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</si>
  <si>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</si>
  <si>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</si>
  <si>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</si>
  <si>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</si>
  <si>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</si>
  <si>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</si>
  <si>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</si>
  <si>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</si>
  <si>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</si>
  <si>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</si>
  <si>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</si>
  <si>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</si>
  <si>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</si>
  <si>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</si>
  <si>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</si>
  <si>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</si>
  <si>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</si>
  <si>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</si>
  <si>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</si>
  <si>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</si>
  <si>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</si>
  <si>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</si>
  <si>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</si>
  <si>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</si>
  <si>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</si>
  <si>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</si>
  <si>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</si>
  <si>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</si>
  <si>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</si>
  <si>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</si>
  <si>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</si>
  <si>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</si>
  <si>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</si>
  <si>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</si>
  <si>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</si>
  <si>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</si>
  <si>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</si>
  <si>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</si>
  <si>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</si>
  <si>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</si>
  <si>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</si>
  <si>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</si>
  <si>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</si>
  <si>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</si>
  <si>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</si>
  <si>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</si>
  <si>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</si>
  <si>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</si>
  <si>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</si>
  <si>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</si>
  <si>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</si>
  <si>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</si>
  <si>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</si>
  <si>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</si>
  <si>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</si>
  <si>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</si>
  <si>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</si>
  <si>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</si>
  <si>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</si>
  <si>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</si>
  <si>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</si>
  <si>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</si>
  <si>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</si>
  <si>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</si>
  <si>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</si>
  <si>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</si>
  <si>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</si>
  <si>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</si>
  <si>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</si>
  <si>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</si>
  <si>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</si>
  <si>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</si>
  <si>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</si>
  <si>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</si>
  <si>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</si>
  <si>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</si>
  <si>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</si>
  <si>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</si>
  <si>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</si>
  <si>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</si>
  <si>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</si>
  <si>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</si>
  <si>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</si>
  <si>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</si>
  <si>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</si>
  <si>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</si>
  <si>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</si>
  <si>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</si>
  <si>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</si>
  <si>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</si>
  <si>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</si>
  <si>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</si>
  <si>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</si>
  <si>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</si>
  <si>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</si>
  <si>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</si>
  <si>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</si>
  <si>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</si>
  <si>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</si>
  <si>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</si>
  <si>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</si>
  <si>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</si>
  <si>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</si>
  <si>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</si>
  <si>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</si>
  <si>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</si>
  <si>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</si>
  <si>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</si>
  <si>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</si>
  <si>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</si>
  <si>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</si>
  <si>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</si>
  <si>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</si>
  <si>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</si>
  <si>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</si>
  <si>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</si>
  <si>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</si>
  <si>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</si>
  <si>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</si>
  <si>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</si>
  <si>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</si>
  <si>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</si>
  <si>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</si>
  <si>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</si>
  <si>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</si>
  <si>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</si>
  <si>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</si>
  <si>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</si>
  <si>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</si>
  <si>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</si>
  <si>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</si>
  <si>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</si>
  <si>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</si>
  <si>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</si>
  <si>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</si>
  <si>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</si>
  <si>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</si>
  <si>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</si>
  <si>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</si>
  <si>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</si>
  <si>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</si>
  <si>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</si>
  <si>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</si>
  <si>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</si>
  <si>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</si>
  <si>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</si>
  <si>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</si>
  <si>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</si>
  <si>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</si>
  <si>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</si>
  <si>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</si>
  <si>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</si>
  <si>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</si>
  <si>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</si>
  <si>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</si>
  <si>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</si>
  <si>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</si>
  <si>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</si>
  <si>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</si>
  <si>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</si>
  <si>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</si>
  <si>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</si>
  <si>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</si>
  <si>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</si>
  <si>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</si>
  <si>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</si>
  <si>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</si>
  <si>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</si>
  <si>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</si>
  <si>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</si>
  <si>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</si>
  <si>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</si>
  <si>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</si>
  <si>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</si>
  <si>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</si>
  <si>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</si>
  <si>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</si>
  <si>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</si>
  <si>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</si>
  <si>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</si>
  <si>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</si>
  <si>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</si>
  <si>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</si>
  <si>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</si>
  <si>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</si>
  <si>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</si>
  <si>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</si>
  <si>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</si>
  <si>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</si>
  <si>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</si>
  <si>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</si>
  <si>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</si>
  <si>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</si>
  <si>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</si>
  <si>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</si>
  <si>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</si>
  <si>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</si>
  <si>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</si>
  <si>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</si>
  <si>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</si>
  <si>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</si>
  <si>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</si>
  <si>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</si>
  <si>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</si>
  <si>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</si>
  <si>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</si>
  <si>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</si>
  <si>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</si>
  <si>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</si>
  <si>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</si>
  <si>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</si>
  <si>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</si>
  <si>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</si>
  <si>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</si>
  <si>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</si>
  <si>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</si>
  <si>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</si>
  <si>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</si>
  <si>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</si>
  <si>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</si>
  <si>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</si>
  <si>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</si>
  <si>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</si>
  <si>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</si>
  <si>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</si>
  <si>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</si>
  <si>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</si>
  <si>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</si>
  <si>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</si>
  <si>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</si>
  <si>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</si>
  <si>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</si>
  <si>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</si>
  <si>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</si>
  <si>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</si>
  <si>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</si>
  <si>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</si>
  <si>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</si>
  <si>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</si>
  <si>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</si>
  <si>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</si>
  <si>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</si>
  <si>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</si>
  <si>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</si>
  <si>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</si>
  <si>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</si>
  <si>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</si>
  <si>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</si>
  <si>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</si>
  <si>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</si>
  <si>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</si>
  <si>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</si>
  <si>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</si>
  <si>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</si>
  <si>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</si>
  <si>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</si>
  <si>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</si>
  <si>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</si>
  <si>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</si>
  <si>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</si>
  <si>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</si>
  <si>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</si>
  <si>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</si>
  <si>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</si>
  <si>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</si>
  <si>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</si>
  <si>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</si>
  <si>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</si>
  <si>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</si>
  <si>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</si>
  <si>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</si>
  <si>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</si>
  <si>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</si>
  <si>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</si>
  <si>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</si>
  <si>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</si>
  <si>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</si>
  <si>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</si>
  <si>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</si>
  <si>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</si>
  <si>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</si>
  <si>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</si>
  <si>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</si>
  <si>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</si>
  <si>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</si>
  <si>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</si>
  <si>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</si>
  <si>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</si>
  <si>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</si>
  <si>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</si>
  <si>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</si>
  <si>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</si>
  <si>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</si>
  <si>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</si>
  <si>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</si>
  <si>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</si>
  <si>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</si>
  <si>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</si>
  <si>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</si>
  <si>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</si>
  <si>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</si>
  <si>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</si>
  <si>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</si>
  <si>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</si>
  <si>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</si>
  <si>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</si>
  <si>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</si>
  <si>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</si>
  <si>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</si>
  <si>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</si>
  <si>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</si>
  <si>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</si>
  <si>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</si>
  <si>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</si>
  <si>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</si>
  <si>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</si>
  <si>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</si>
  <si>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</si>
  <si>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</si>
  <si>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</si>
  <si>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</si>
  <si>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</si>
  <si>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</si>
  <si>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</si>
  <si>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</si>
  <si>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</si>
  <si>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</si>
  <si>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</si>
  <si>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</si>
  <si>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</si>
  <si>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</si>
  <si>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</si>
  <si>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</si>
  <si>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</si>
  <si>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</si>
  <si>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</si>
  <si>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</si>
  <si>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</si>
  <si>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</si>
  <si>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</si>
  <si>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</si>
  <si>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</si>
  <si>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</si>
  <si>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</si>
  <si>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</si>
  <si>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</si>
  <si>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</si>
  <si>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</si>
  <si>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</si>
  <si>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</si>
  <si>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</si>
  <si>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</si>
  <si>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</si>
  <si>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</si>
  <si>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</si>
  <si>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</si>
  <si>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</si>
  <si>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</si>
  <si>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</si>
  <si>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</si>
  <si>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</si>
  <si>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</si>
  <si>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</si>
  <si>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</si>
  <si>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</si>
  <si>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</si>
  <si>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</si>
  <si>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</si>
  <si>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</si>
  <si>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</si>
  <si>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</si>
  <si>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</si>
  <si>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</si>
  <si>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</si>
  <si>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</si>
  <si>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</si>
  <si>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</si>
  <si>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</si>
  <si>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</si>
  <si>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</si>
  <si>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</si>
  <si>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</si>
  <si>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</si>
  <si>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</si>
  <si>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</si>
  <si>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</si>
  <si>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</si>
  <si>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</si>
  <si>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</si>
  <si>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</si>
  <si>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</si>
  <si>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</si>
  <si>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</si>
  <si>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</si>
  <si>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</si>
  <si>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</si>
  <si>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</si>
  <si>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</si>
  <si>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</si>
  <si>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</si>
  <si>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</si>
  <si>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</si>
  <si>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</si>
  <si>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</si>
  <si>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</si>
  <si>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</si>
  <si>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</si>
  <si>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</si>
  <si>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</si>
  <si>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</si>
  <si>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</si>
  <si>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</si>
  <si>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</si>
  <si>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</si>
  <si>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</si>
  <si>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</si>
  <si>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</si>
  <si>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</si>
  <si>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</si>
  <si>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</si>
  <si>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</si>
  <si>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</si>
  <si>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</si>
  <si>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</si>
  <si>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</si>
  <si>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</si>
  <si>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</si>
  <si>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</si>
  <si>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</si>
  <si>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</si>
  <si>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</si>
  <si>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</si>
  <si>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</si>
  <si>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</si>
  <si>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</si>
  <si>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</si>
  <si>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</si>
  <si>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</si>
  <si>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</si>
  <si>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</si>
  <si>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</si>
  <si>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</si>
  <si>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</si>
  <si>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</si>
  <si>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</si>
  <si>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</si>
  <si>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</si>
  <si>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</si>
  <si>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</si>
  <si>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</si>
  <si>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</si>
  <si>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</si>
  <si>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</si>
  <si>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</si>
  <si>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</si>
  <si>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</si>
  <si>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</si>
  <si>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</si>
  <si>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</si>
  <si>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</si>
  <si>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</si>
  <si>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</si>
  <si>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</si>
  <si>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</si>
  <si>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</si>
  <si>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</si>
  <si>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</si>
  <si>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</si>
  <si>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</si>
  <si>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</si>
  <si>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</si>
  <si>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</si>
  <si>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</si>
  <si>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</si>
  <si>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</si>
  <si>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</si>
  <si>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</si>
  <si>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</si>
  <si>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</si>
  <si>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</si>
  <si>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</si>
  <si>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</si>
  <si>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</si>
  <si>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</si>
  <si>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</si>
  <si>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</si>
  <si>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</si>
  <si>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</si>
  <si>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</si>
  <si>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</si>
  <si>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</si>
  <si>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</si>
  <si>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</si>
  <si>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</si>
  <si>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</si>
  <si>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</si>
  <si>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</si>
  <si>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</si>
  <si>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</si>
  <si>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</si>
  <si>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</si>
  <si>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</si>
  <si>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</si>
  <si>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</si>
  <si>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</si>
  <si>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</si>
  <si>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</si>
  <si>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</si>
  <si>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</si>
  <si>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</si>
  <si>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</si>
  <si>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</si>
  <si>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</si>
  <si>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</si>
  <si>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</si>
  <si>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</si>
  <si>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</si>
  <si>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</si>
  <si>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</si>
  <si>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</si>
  <si>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</si>
  <si>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</si>
  <si>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</si>
  <si>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</si>
  <si>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</si>
  <si>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</si>
  <si>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</si>
  <si>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</si>
  <si>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</si>
  <si>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</si>
  <si>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</si>
  <si>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</si>
  <si>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</si>
  <si>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</si>
  <si>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</si>
  <si>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</si>
  <si>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</si>
  <si>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</si>
  <si>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</si>
  <si>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</si>
  <si>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</si>
  <si>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</si>
  <si>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</si>
  <si>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</si>
  <si>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</si>
  <si>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</si>
  <si>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</si>
  <si>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</si>
  <si>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</si>
  <si>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</si>
  <si>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</si>
  <si>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</si>
  <si>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</si>
  <si>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</si>
  <si>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</si>
  <si>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</si>
  <si>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</si>
  <si>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</si>
  <si>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</si>
  <si>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</si>
  <si>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</si>
  <si>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</si>
  <si>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</si>
  <si>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</si>
  <si>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</si>
  <si>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</si>
  <si>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</si>
  <si>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</si>
  <si>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</si>
  <si>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</si>
  <si>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</si>
  <si>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</si>
  <si>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</si>
  <si>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</si>
  <si>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</si>
  <si>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</si>
  <si>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</si>
  <si>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</si>
  <si>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</si>
  <si>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</si>
  <si>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</si>
  <si>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</si>
  <si>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</si>
  <si>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</si>
  <si>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</si>
  <si>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</si>
  <si>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</si>
  <si>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</si>
  <si>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</si>
  <si>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</si>
  <si>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</si>
  <si>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</si>
  <si>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</si>
  <si>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</si>
  <si>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</si>
  <si>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</si>
  <si>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</si>
  <si>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</si>
  <si>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</si>
  <si>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</si>
  <si>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</si>
  <si>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</si>
  <si>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</si>
  <si>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</si>
  <si>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</si>
  <si>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</si>
  <si>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</si>
  <si>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</si>
  <si>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</si>
  <si>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</si>
  <si>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</si>
  <si>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</si>
  <si>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</si>
  <si>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</si>
  <si>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</si>
  <si>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</si>
  <si>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</si>
  <si>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</si>
  <si>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</si>
  <si>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</si>
  <si>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</si>
  <si>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</si>
  <si>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</si>
  <si>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</si>
  <si>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</si>
  <si>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</si>
  <si>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</si>
  <si>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</si>
  <si>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</si>
  <si>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</si>
  <si>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</si>
  <si>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</si>
  <si>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</si>
  <si>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</si>
  <si>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</si>
  <si>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</si>
  <si>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</si>
  <si>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</si>
  <si>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</si>
  <si>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</si>
  <si>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</si>
  <si>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</si>
  <si>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</si>
  <si>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</si>
  <si>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</si>
  <si>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</si>
  <si>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</si>
  <si>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</si>
  <si>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</si>
  <si>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</si>
  <si>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</si>
  <si>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</si>
  <si>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</si>
  <si>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</si>
  <si>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</si>
  <si>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</si>
  <si>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</si>
  <si>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</si>
  <si>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</si>
  <si>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</si>
  <si>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</si>
  <si>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</si>
  <si>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</si>
  <si>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</si>
  <si>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</si>
  <si>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</si>
  <si>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</si>
  <si>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</si>
  <si>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</si>
  <si>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</si>
  <si>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</si>
  <si>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</si>
  <si>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</si>
  <si>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</si>
  <si>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</si>
  <si>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</si>
  <si>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</si>
  <si>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</si>
  <si>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</si>
  <si>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</si>
  <si>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</si>
  <si>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</si>
  <si>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</si>
  <si>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</si>
  <si>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</si>
  <si>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</si>
  <si>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</si>
  <si>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</si>
  <si>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</si>
  <si>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</si>
  <si>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</si>
  <si>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</si>
  <si>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</si>
  <si>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</si>
  <si>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</si>
  <si>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</si>
  <si>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</si>
  <si>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</si>
  <si>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</si>
  <si>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</si>
  <si>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</si>
  <si>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</si>
  <si>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</si>
  <si>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</si>
  <si>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</si>
  <si>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</si>
  <si>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</si>
  <si>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</si>
  <si>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</si>
  <si>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</si>
  <si>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</si>
  <si>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</si>
  <si>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</si>
  <si>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</si>
  <si>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</si>
  <si>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</si>
  <si>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</si>
  <si>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</si>
  <si>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</si>
  <si>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</si>
  <si>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</si>
  <si>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</si>
  <si>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</si>
  <si>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</si>
  <si>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</si>
  <si>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</si>
  <si>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</si>
  <si>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</si>
  <si>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</si>
  <si>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</si>
  <si>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</si>
  <si>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</si>
  <si>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</si>
  <si>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</si>
  <si>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</si>
  <si>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</si>
  <si>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</si>
  <si>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</si>
  <si>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</si>
  <si>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</si>
  <si>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</si>
  <si>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</si>
  <si>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</si>
  <si>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</si>
  <si>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</si>
  <si>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</si>
  <si>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</si>
  <si>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</si>
  <si>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</si>
  <si>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</si>
  <si>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</si>
  <si>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</si>
  <si>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</si>
  <si>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</si>
  <si>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</si>
  <si>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</si>
  <si>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</si>
  <si>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</si>
  <si>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</si>
  <si>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</si>
  <si>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</si>
  <si>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</si>
  <si>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</si>
  <si>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</si>
  <si>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</si>
  <si>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</si>
  <si>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</si>
  <si>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</si>
  <si>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</si>
  <si>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</si>
  <si>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</si>
  <si>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</si>
  <si>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</si>
  <si>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</si>
  <si>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</si>
  <si>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</si>
  <si>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</si>
  <si>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</si>
  <si>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</si>
  <si>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</si>
  <si>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</si>
  <si>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</si>
  <si>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</si>
  <si>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</si>
  <si>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</si>
  <si>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</si>
  <si>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</si>
  <si>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</si>
  <si>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</si>
  <si>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</si>
  <si>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</si>
  <si>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</si>
  <si>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</si>
  <si>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</si>
  <si>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</si>
  <si>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</si>
  <si>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</si>
  <si>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</si>
  <si>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</si>
  <si>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</si>
  <si>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</si>
  <si>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</si>
  <si>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</si>
  <si>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</si>
  <si>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</si>
  <si>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</si>
  <si>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</si>
  <si>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</si>
  <si>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</si>
  <si>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</si>
  <si>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</si>
  <si>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</si>
  <si>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</si>
  <si>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</si>
  <si>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</si>
  <si>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</si>
  <si>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</si>
  <si>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</si>
  <si>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</si>
  <si>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</si>
  <si>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</si>
  <si>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</si>
  <si>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</si>
  <si>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</si>
  <si>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</si>
  <si>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</si>
  <si>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</si>
  <si>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</si>
  <si>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</si>
  <si>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</si>
  <si>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</si>
  <si>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</si>
  <si>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</si>
  <si>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</si>
  <si>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</si>
  <si>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</si>
  <si>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</si>
  <si>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</si>
  <si>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</si>
  <si>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</si>
  <si>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</si>
  <si>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</si>
  <si>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</si>
  <si>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</si>
  <si>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</si>
  <si>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</si>
  <si>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</si>
  <si>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</si>
  <si>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</si>
  <si>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</si>
  <si>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</si>
  <si>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</si>
  <si>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</si>
  <si>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</si>
  <si>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</si>
  <si>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</si>
  <si>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</si>
  <si>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</si>
  <si>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</si>
  <si>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</si>
  <si>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</si>
  <si>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</si>
  <si>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</si>
  <si>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</si>
  <si>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</si>
  <si>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</si>
  <si>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</si>
  <si>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</si>
  <si>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</si>
  <si>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</si>
  <si>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</si>
  <si>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</si>
  <si>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</si>
  <si>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</si>
  <si>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</si>
  <si>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</si>
  <si>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</si>
  <si>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</si>
  <si>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</si>
  <si>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</si>
  <si>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</si>
  <si>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</si>
  <si>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</si>
  <si>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</si>
  <si>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</si>
  <si>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</si>
  <si>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</si>
  <si>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</si>
  <si>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</si>
  <si>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</si>
  <si>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</si>
  <si>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</si>
  <si>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</si>
  <si>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</si>
  <si>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</si>
  <si>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</si>
  <si>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</si>
  <si>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</si>
  <si>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</si>
  <si>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</si>
  <si>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</si>
  <si>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</si>
  <si>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</si>
  <si>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</si>
  <si>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</si>
  <si>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</si>
  <si>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</si>
  <si>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</si>
  <si>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</si>
  <si>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</si>
  <si>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</si>
  <si>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</si>
  <si>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</si>
  <si>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</si>
  <si>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</si>
  <si>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</si>
  <si>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</si>
  <si>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</si>
  <si>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</si>
  <si>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</si>
  <si>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</si>
  <si>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</si>
  <si>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</si>
  <si>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</si>
  <si>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</si>
  <si>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</si>
  <si>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</si>
  <si>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</si>
  <si>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</si>
  <si>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</si>
  <si>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</si>
  <si>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</si>
  <si>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</si>
  <si>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</si>
  <si>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</si>
  <si>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</si>
  <si>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</si>
  <si>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</si>
  <si>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</si>
  <si>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</si>
  <si>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</si>
  <si>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</si>
  <si>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</si>
  <si>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</si>
  <si>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</si>
  <si>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</si>
  <si>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</si>
  <si>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</si>
  <si>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</si>
  <si>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</si>
  <si>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</si>
  <si>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</si>
  <si>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</si>
  <si>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</si>
  <si>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</si>
  <si>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</si>
  <si>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</si>
  <si>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</si>
  <si>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</si>
  <si>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</si>
  <si>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</si>
  <si>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</si>
  <si>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</si>
  <si>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</si>
  <si>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</si>
  <si>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</si>
  <si>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</si>
  <si>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</si>
  <si>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</si>
  <si>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</si>
  <si>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</si>
  <si>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</si>
  <si>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</si>
  <si>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</si>
  <si>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</si>
  <si>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</si>
  <si>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</si>
  <si>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</si>
  <si>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</si>
  <si>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</si>
  <si>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</si>
  <si>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</si>
  <si>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</si>
  <si>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</si>
  <si>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</si>
  <si>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</si>
  <si>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</si>
  <si>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</si>
  <si>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</si>
  <si>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</si>
  <si>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</si>
  <si>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</si>
  <si>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</si>
  <si>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</si>
  <si>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</si>
  <si>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</si>
  <si>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</si>
  <si>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</si>
  <si>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</si>
  <si>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</si>
  <si>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</si>
  <si>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</si>
  <si>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</si>
  <si>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</si>
  <si>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</si>
  <si>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</si>
  <si>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</si>
  <si>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</si>
  <si>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</si>
  <si>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</si>
  <si>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</si>
  <si>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</si>
  <si>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</si>
  <si>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</si>
  <si>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</si>
  <si>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</si>
  <si>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</si>
  <si>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</si>
  <si>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</si>
  <si>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</si>
  <si>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</si>
  <si>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</si>
  <si>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</si>
  <si>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</si>
  <si>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</si>
  <si>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</si>
  <si>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</si>
  <si>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</si>
  <si>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</si>
  <si>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</si>
  <si>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</si>
  <si>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</si>
  <si>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</si>
  <si>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</si>
  <si>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</si>
  <si>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</si>
  <si>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</si>
  <si>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</si>
  <si>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</si>
  <si>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</si>
  <si>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</si>
  <si>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</si>
  <si>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</si>
  <si>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</si>
  <si>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</si>
  <si>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</si>
  <si>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</si>
  <si>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</si>
  <si>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</si>
  <si>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</si>
  <si>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</si>
  <si>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</si>
  <si>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</si>
  <si>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</si>
  <si>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</si>
  <si>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</si>
  <si>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</si>
  <si>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</si>
  <si>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</si>
  <si>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</si>
  <si>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</si>
  <si>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</si>
  <si>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</si>
  <si>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</si>
  <si>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</si>
  <si>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</si>
  <si>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</si>
  <si>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</si>
  <si>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</si>
  <si>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</si>
  <si>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</si>
  <si>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</si>
  <si>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</si>
  <si>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</si>
  <si>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</si>
  <si>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</si>
  <si>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</si>
  <si>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</si>
  <si>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</si>
  <si>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</si>
  <si>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</si>
  <si>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</si>
  <si>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</si>
  <si>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</si>
  <si>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</si>
  <si>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</si>
  <si>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</si>
  <si>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</si>
  <si>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</si>
  <si>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</si>
  <si>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</si>
  <si>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</si>
  <si>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</si>
  <si>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</si>
  <si>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</si>
  <si>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</si>
  <si>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</si>
  <si>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</si>
  <si>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</si>
  <si>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</si>
  <si>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</si>
  <si>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</si>
  <si>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</si>
  <si>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</si>
  <si>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</si>
  <si>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</si>
  <si>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</si>
  <si>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</si>
  <si>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</si>
  <si>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</si>
  <si>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</si>
  <si>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</si>
  <si>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</si>
  <si>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</si>
  <si>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</si>
  <si>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</si>
  <si>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</si>
  <si>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</si>
  <si>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</si>
  <si>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</si>
  <si>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</si>
  <si>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</si>
  <si>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</si>
  <si>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</si>
  <si>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</si>
  <si>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</si>
  <si>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</si>
  <si>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</si>
  <si>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</si>
  <si>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</si>
  <si>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</si>
  <si>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</si>
  <si>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</si>
  <si>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</si>
  <si>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</si>
  <si>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</si>
  <si>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</si>
  <si>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</si>
  <si>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</si>
  <si>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</si>
  <si>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</si>
  <si>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</si>
  <si>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</si>
  <si>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</si>
  <si>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</si>
  <si>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</si>
  <si>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</si>
  <si>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</si>
  <si>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</si>
  <si>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</si>
  <si>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</si>
  <si>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</si>
  <si>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</si>
  <si>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</si>
  <si>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</si>
  <si>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</si>
  <si>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</si>
  <si>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</si>
  <si>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</si>
  <si>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</si>
  <si>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</si>
  <si>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</si>
  <si>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</si>
  <si>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</si>
  <si>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</si>
  <si>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</si>
  <si>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</si>
  <si>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</si>
  <si>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</si>
  <si>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</si>
  <si>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</si>
  <si>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</si>
  <si>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</si>
  <si>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</si>
  <si>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</si>
  <si>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</si>
  <si>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</si>
  <si>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</si>
  <si>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</si>
  <si>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</si>
  <si>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</si>
  <si>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</si>
  <si>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</si>
  <si>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</si>
  <si>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</si>
  <si>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</si>
  <si>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</si>
  <si>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</si>
  <si>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</si>
  <si>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</si>
  <si>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</si>
  <si>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</si>
  <si>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</si>
  <si>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</si>
  <si>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</si>
  <si>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</si>
  <si>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</si>
  <si>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</si>
  <si>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</si>
  <si>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</si>
  <si>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</si>
  <si>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</si>
  <si>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</si>
  <si>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</si>
  <si>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</si>
  <si>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</si>
  <si>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</si>
  <si>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</si>
  <si>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</si>
  <si>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</si>
  <si>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</si>
  <si>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</si>
  <si>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</si>
  <si>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</si>
  <si>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</si>
  <si>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</si>
  <si>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</si>
  <si>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</si>
  <si>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</si>
  <si>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</si>
  <si>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</si>
  <si>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</si>
  <si>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</si>
  <si>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</si>
  <si>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</si>
  <si>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</si>
  <si>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</si>
  <si>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</si>
  <si>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</si>
  <si>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</si>
  <si>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</si>
  <si>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</si>
  <si>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</si>
  <si>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</si>
  <si>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</si>
  <si>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</si>
  <si>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</si>
  <si>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</si>
  <si>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</si>
  <si>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</si>
  <si>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</si>
  <si>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</si>
  <si>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</si>
  <si>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</si>
  <si>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</si>
  <si>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</si>
  <si>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</si>
  <si>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</si>
  <si>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</si>
  <si>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</si>
  <si>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</si>
  <si>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</si>
  <si>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</si>
  <si>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</si>
  <si>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</si>
  <si>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</si>
  <si>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</si>
  <si>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</si>
  <si>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</si>
  <si>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</si>
  <si>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</si>
  <si>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</si>
  <si>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</si>
  <si>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</si>
  <si>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</si>
  <si>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</si>
  <si>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</si>
  <si>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</si>
  <si>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</si>
  <si>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</si>
  <si>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</si>
  <si>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</si>
  <si>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</si>
  <si>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</si>
  <si>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</si>
  <si>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</si>
  <si>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</si>
  <si>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</si>
  <si>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</si>
  <si>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</si>
  <si>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</si>
  <si>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</si>
  <si>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</si>
  <si>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</si>
  <si>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</si>
  <si>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</si>
  <si>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</si>
  <si>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</si>
  <si>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</si>
  <si>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</si>
  <si>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</si>
  <si>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</si>
  <si>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</si>
  <si>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</si>
  <si>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</si>
  <si>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</si>
  <si>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</si>
  <si>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</si>
  <si>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</si>
  <si>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</si>
  <si>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</si>
  <si>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</si>
  <si>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</si>
  <si>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</si>
  <si>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</si>
  <si>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</si>
  <si>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</si>
  <si>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</si>
  <si>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</si>
  <si>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</si>
  <si>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</si>
  <si>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</si>
  <si>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</si>
  <si>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</si>
  <si>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</si>
  <si>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</si>
  <si>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</si>
  <si>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</si>
  <si>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</si>
  <si>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</si>
  <si>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</si>
  <si>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</si>
  <si>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</si>
  <si>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</si>
  <si>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</si>
  <si>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</si>
  <si>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</si>
  <si>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</si>
  <si>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</si>
  <si>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</si>
  <si>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</si>
  <si>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</si>
  <si>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</si>
  <si>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</si>
  <si>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</si>
  <si>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</si>
  <si>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</si>
  <si>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</si>
  <si>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</si>
  <si>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</si>
  <si>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</si>
  <si>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</si>
  <si>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</si>
  <si>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</si>
  <si>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</si>
  <si>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</si>
  <si>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</si>
  <si>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</si>
  <si>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</si>
  <si>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</si>
  <si>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</si>
  <si>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</si>
  <si>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</si>
  <si>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</si>
  <si>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</si>
  <si>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</si>
  <si>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</si>
  <si>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</si>
  <si>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</si>
  <si>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</si>
  <si>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</si>
  <si>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</si>
  <si>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</si>
  <si>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</si>
  <si>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</si>
  <si>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</si>
  <si>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</si>
  <si>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</si>
  <si>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</si>
  <si>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</si>
  <si>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</si>
  <si>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</si>
  <si>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</si>
  <si>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</si>
  <si>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</si>
  <si>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</si>
  <si>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</si>
  <si>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</si>
  <si>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</si>
  <si>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</si>
  <si>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</si>
  <si>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</si>
  <si>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</si>
  <si>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</si>
  <si>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</si>
  <si>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</si>
  <si>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</si>
  <si>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</si>
  <si>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</si>
  <si>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</si>
  <si>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</si>
  <si>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</si>
  <si>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</si>
  <si>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</si>
  <si>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</si>
  <si>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</si>
  <si>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</si>
  <si>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</si>
  <si>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</si>
  <si>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</si>
  <si>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</si>
  <si>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</si>
  <si>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</si>
  <si>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</si>
  <si>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</si>
  <si>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</si>
  <si>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</si>
  <si>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</si>
  <si>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</si>
  <si>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</si>
  <si>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</si>
  <si>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</si>
  <si>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</si>
  <si>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</si>
  <si>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</si>
  <si>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</si>
  <si>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</si>
  <si>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</si>
  <si>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</si>
  <si>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</si>
  <si>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</si>
  <si>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</si>
  <si>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</si>
  <si>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</si>
  <si>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</si>
  <si>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</si>
  <si>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</si>
  <si>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</si>
  <si>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</si>
  <si>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</si>
  <si>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</si>
  <si>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</si>
  <si>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</si>
  <si>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</si>
  <si>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</si>
  <si>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</si>
  <si>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</si>
  <si>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</si>
  <si>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</si>
  <si>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</si>
  <si>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</si>
  <si>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</si>
  <si>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</si>
  <si>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</si>
  <si>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</si>
  <si>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</si>
  <si>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</si>
  <si>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</si>
  <si>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</si>
  <si>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</si>
  <si>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</si>
  <si>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</si>
  <si>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</si>
  <si>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</si>
  <si>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</si>
  <si>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</si>
  <si>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</si>
  <si>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</si>
  <si>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</si>
  <si>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</si>
  <si>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</si>
  <si>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</si>
  <si>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</si>
  <si>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</si>
  <si>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</si>
  <si>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</si>
  <si>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</si>
  <si>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</si>
  <si>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</si>
  <si>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</si>
  <si>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</si>
  <si>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</si>
  <si>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</si>
  <si>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</si>
  <si>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</si>
  <si>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</si>
  <si>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</si>
  <si>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</si>
  <si>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</si>
  <si>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</si>
  <si>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</si>
  <si>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</si>
  <si>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</si>
  <si>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</si>
  <si>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</si>
  <si>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</si>
  <si>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</si>
  <si>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</si>
  <si>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</si>
  <si>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</si>
  <si>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</si>
  <si>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</si>
  <si>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</si>
  <si>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</si>
  <si>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</si>
  <si>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</si>
  <si>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</si>
  <si>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</si>
  <si>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</si>
  <si>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</si>
  <si>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</si>
  <si>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</si>
  <si>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</si>
  <si>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</si>
  <si>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</si>
  <si>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</si>
  <si>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</si>
  <si>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</si>
  <si>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</si>
  <si>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</si>
  <si>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</si>
  <si>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</si>
  <si>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</si>
  <si>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</si>
  <si>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</si>
  <si>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</si>
  <si>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</si>
  <si>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</si>
  <si>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</si>
  <si>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</si>
  <si>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</si>
  <si>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</si>
  <si>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</si>
  <si>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</si>
  <si>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</si>
  <si>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</si>
  <si>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</si>
  <si>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</si>
  <si>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</si>
  <si>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</si>
  <si>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</si>
  <si>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</si>
  <si>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</si>
  <si>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</si>
  <si>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</si>
  <si>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</si>
  <si>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</si>
  <si>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</si>
  <si>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</si>
  <si>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</si>
  <si>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</si>
  <si>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</si>
  <si>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</si>
  <si>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</si>
  <si>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</si>
  <si>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</si>
  <si>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</si>
  <si>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</si>
  <si>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</si>
  <si>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</si>
  <si>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</si>
  <si>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</si>
  <si>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</si>
  <si>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</si>
  <si>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</si>
  <si>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</si>
  <si>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</si>
  <si>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</si>
  <si>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</si>
  <si>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</si>
  <si>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</si>
  <si>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</si>
  <si>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</si>
  <si>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</si>
  <si>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</si>
  <si>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</si>
  <si>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</si>
  <si>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</si>
  <si>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</si>
  <si>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</si>
  <si>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</si>
  <si>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</si>
  <si>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</si>
  <si>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</si>
  <si>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</si>
  <si>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</si>
  <si>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</si>
  <si>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</si>
  <si>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</si>
  <si>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</si>
  <si>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</si>
  <si>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</si>
  <si>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</si>
  <si>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</si>
  <si>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</si>
  <si>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</si>
  <si>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</si>
  <si>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</si>
  <si>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</si>
  <si>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</si>
  <si>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</si>
  <si>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</si>
  <si>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</si>
  <si>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</si>
  <si>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</si>
  <si>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</si>
  <si>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</si>
  <si>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</si>
  <si>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</si>
  <si>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</si>
  <si>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</si>
  <si>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</si>
  <si>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</si>
  <si>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</si>
  <si>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</si>
  <si>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</si>
  <si>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</si>
  <si>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</si>
  <si>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</si>
  <si>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</si>
  <si>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</si>
  <si>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</si>
  <si>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</si>
  <si>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</si>
  <si>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</si>
  <si>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</si>
  <si>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</si>
  <si>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</si>
  <si>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</si>
  <si>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</si>
  <si>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</si>
  <si>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</si>
  <si>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</si>
  <si>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</si>
  <si>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</si>
  <si>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</si>
  <si>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</si>
  <si>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</si>
  <si>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</si>
  <si>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</si>
  <si>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</si>
  <si>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</si>
  <si>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</si>
  <si>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</si>
  <si>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</si>
  <si>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</si>
  <si>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</si>
  <si>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</si>
  <si>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</si>
  <si>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</si>
  <si>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</si>
  <si>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</si>
  <si>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</si>
  <si>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</si>
  <si>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</si>
  <si>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</si>
  <si>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</si>
  <si>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</si>
  <si>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</si>
  <si>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</si>
  <si>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</si>
  <si>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</si>
  <si>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</si>
  <si>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</si>
  <si>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</si>
  <si>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</si>
  <si>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</si>
  <si>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</si>
  <si>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</si>
  <si>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</si>
  <si>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</si>
  <si>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</si>
  <si>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</si>
  <si>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</si>
  <si>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</si>
  <si>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</si>
  <si>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</si>
  <si>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</si>
  <si>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</si>
  <si>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</si>
  <si>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</si>
  <si>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</si>
  <si>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</si>
  <si>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</si>
  <si>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</si>
  <si>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</si>
  <si>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</si>
  <si>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</si>
  <si>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</si>
  <si>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</si>
  <si>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</si>
  <si>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</si>
  <si>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</si>
  <si>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</si>
  <si>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</si>
  <si>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</si>
  <si>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</si>
  <si>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</si>
  <si>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</si>
  <si>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</si>
  <si>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</si>
  <si>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</si>
  <si>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</si>
  <si>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</si>
  <si>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</si>
  <si>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</si>
  <si>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</si>
  <si>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</si>
  <si>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</si>
  <si>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</si>
  <si>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</si>
  <si>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</si>
  <si>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</si>
  <si>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</si>
  <si>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</si>
  <si>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</si>
  <si>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</si>
  <si>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</si>
  <si>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</si>
  <si>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</si>
  <si>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</si>
  <si>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</si>
  <si>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</si>
  <si>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</si>
  <si>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</si>
  <si>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</si>
  <si>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</si>
  <si>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</si>
  <si>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</si>
  <si>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</si>
  <si>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</si>
  <si>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</si>
  <si>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</si>
  <si>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</si>
  <si>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</si>
  <si>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</si>
  <si>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</si>
  <si>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</si>
  <si>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</si>
  <si>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</si>
  <si>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</si>
  <si>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</si>
  <si>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</si>
  <si>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</si>
  <si>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</si>
  <si>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</si>
  <si>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</si>
  <si>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</si>
  <si>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</si>
  <si>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</si>
  <si>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</si>
  <si>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</si>
  <si>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</si>
  <si>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</si>
  <si>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</si>
  <si>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</si>
  <si>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</si>
  <si>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</si>
  <si>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</si>
  <si>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</si>
  <si>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</si>
  <si>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</si>
  <si>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</si>
  <si>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</si>
  <si>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</si>
  <si>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</si>
  <si>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</si>
  <si>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</si>
  <si>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</si>
  <si>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</si>
  <si>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</si>
  <si>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</si>
  <si>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</si>
  <si>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</si>
  <si>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</si>
  <si>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</si>
  <si>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</si>
  <si>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</si>
  <si>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</si>
  <si>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</si>
  <si>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</si>
  <si>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</si>
  <si>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</si>
  <si>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</si>
  <si>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</si>
  <si>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</si>
  <si>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</si>
  <si>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</si>
  <si>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</si>
  <si>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</si>
  <si>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</si>
  <si>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</si>
  <si>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</si>
  <si>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</si>
  <si>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</si>
  <si>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</si>
  <si>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</si>
  <si>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</si>
  <si>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</si>
  <si>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</si>
  <si>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</si>
  <si>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</si>
  <si>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</si>
  <si>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</si>
  <si>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</si>
  <si>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</si>
  <si>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</si>
  <si>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</si>
  <si>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</si>
  <si>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</si>
  <si>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</si>
  <si>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</si>
  <si>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</si>
  <si>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</si>
  <si>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</si>
  <si>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</si>
  <si>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</si>
  <si>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</si>
  <si>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</si>
  <si>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</si>
  <si>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</si>
  <si>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</si>
  <si>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</si>
  <si>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</si>
  <si>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</si>
  <si>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</si>
  <si>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</si>
  <si>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</si>
  <si>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</si>
  <si>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</si>
  <si>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</si>
  <si>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</si>
  <si>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</si>
  <si>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</si>
  <si>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</si>
  <si>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</si>
  <si>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</si>
  <si>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</si>
  <si>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</si>
  <si>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</si>
  <si>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</si>
  <si>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</si>
  <si>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</si>
  <si>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</si>
  <si>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</si>
  <si>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</si>
  <si>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</si>
  <si>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</si>
  <si>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</si>
  <si>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</si>
  <si>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</si>
  <si>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</si>
  <si>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</si>
  <si>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</si>
  <si>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</si>
  <si>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</si>
  <si>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</si>
  <si>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</si>
  <si>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</si>
  <si>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</si>
  <si>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</si>
  <si>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</si>
  <si>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</si>
  <si>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</si>
  <si>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</si>
  <si>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</si>
  <si>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</si>
  <si>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</si>
  <si>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</si>
  <si>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</si>
  <si>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</si>
  <si>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</si>
  <si>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</si>
  <si>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</si>
  <si>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</si>
  <si>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</si>
  <si>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</si>
  <si>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</si>
  <si>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</si>
  <si>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</si>
  <si>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</si>
  <si>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</si>
  <si>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</si>
  <si>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</si>
  <si>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</si>
  <si>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</si>
  <si>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</si>
  <si>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</si>
  <si>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</si>
  <si>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</si>
  <si>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</si>
  <si>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</si>
  <si>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</si>
  <si>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</si>
  <si>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</si>
  <si>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</si>
  <si>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</si>
  <si>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</si>
  <si>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</si>
  <si>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</si>
  <si>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</si>
  <si>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</si>
  <si>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</si>
  <si>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</si>
  <si>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</si>
  <si>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</si>
  <si>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</si>
  <si>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</si>
  <si>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</si>
  <si>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</si>
  <si>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</si>
  <si>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</si>
  <si>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</si>
  <si>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</si>
  <si>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</si>
  <si>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</si>
  <si>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</si>
  <si>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</si>
  <si>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</si>
  <si>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</si>
  <si>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</si>
  <si>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</si>
  <si>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</si>
  <si>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</si>
  <si>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</si>
  <si>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</si>
  <si>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</si>
  <si>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</si>
  <si>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</si>
  <si>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</si>
  <si>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</si>
  <si>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</si>
  <si>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</si>
  <si>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</si>
  <si>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</si>
  <si>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</si>
  <si>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</si>
  <si>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</si>
  <si>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</si>
  <si>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</si>
  <si>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</si>
  <si>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</si>
  <si>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</si>
  <si>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</si>
  <si>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</si>
  <si>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</si>
  <si>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</si>
  <si>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</si>
  <si>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</si>
  <si>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</si>
  <si>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</si>
  <si>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</si>
  <si>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</si>
  <si>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</si>
  <si>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</si>
  <si>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</si>
  <si>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</si>
  <si>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</si>
  <si>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</si>
  <si>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</si>
  <si>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</si>
  <si>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</si>
  <si>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</si>
  <si>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</si>
  <si>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</si>
  <si>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</si>
  <si>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</si>
  <si>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</si>
  <si>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</si>
  <si>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</si>
  <si>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</si>
  <si>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</si>
  <si>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</si>
  <si>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</si>
  <si>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</si>
  <si>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</si>
  <si>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</si>
  <si>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</si>
  <si>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</si>
  <si>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</si>
  <si>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</si>
  <si>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</si>
  <si>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</si>
  <si>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</si>
  <si>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</si>
  <si>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</si>
  <si>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</si>
  <si>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</si>
  <si>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</si>
  <si>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</si>
  <si>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</si>
  <si>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</si>
  <si>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</si>
  <si>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</si>
  <si>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</si>
  <si>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</si>
  <si>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</si>
  <si>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</si>
  <si>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</si>
  <si>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</si>
  <si>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</si>
  <si>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</si>
  <si>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</si>
  <si>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</si>
  <si>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</si>
  <si>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</si>
  <si>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</si>
  <si>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</si>
  <si>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</si>
  <si>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</si>
  <si>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</si>
  <si>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</si>
  <si>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</si>
  <si>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</si>
  <si>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</si>
  <si>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</si>
  <si>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</si>
  <si>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</si>
  <si>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</si>
  <si>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</si>
  <si>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</si>
  <si>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</si>
  <si>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</si>
  <si>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</si>
  <si>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</si>
  <si>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</si>
  <si>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</si>
  <si>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</si>
  <si>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</si>
  <si>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</si>
  <si>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</si>
  <si>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</si>
  <si>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</si>
  <si>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</si>
  <si>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</si>
  <si>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</si>
  <si>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</si>
  <si>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</si>
  <si>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</si>
  <si>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</si>
  <si>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</si>
  <si>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</si>
  <si>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</si>
  <si>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</si>
  <si>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</si>
  <si>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</si>
  <si>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</si>
  <si>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</si>
  <si>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</si>
  <si>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</si>
  <si>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</si>
  <si>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</si>
  <si>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</si>
  <si>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</si>
  <si>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</si>
  <si>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</si>
  <si>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</si>
  <si>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</si>
  <si>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</si>
  <si>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</si>
  <si>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</si>
  <si>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</si>
  <si>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</si>
  <si>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</si>
  <si>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</si>
  <si>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</si>
  <si>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</si>
  <si>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</si>
  <si>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</si>
  <si>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</si>
  <si>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</si>
  <si>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</si>
  <si>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</si>
  <si>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</si>
  <si>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</si>
  <si>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</si>
  <si>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</si>
  <si>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</si>
  <si>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</si>
  <si>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</si>
  <si>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</si>
  <si>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</si>
  <si>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</si>
  <si>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</si>
  <si>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</si>
  <si>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</si>
  <si>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</si>
  <si>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</si>
  <si>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</si>
  <si>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</si>
  <si>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</si>
  <si>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</si>
  <si>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</si>
  <si>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</si>
  <si>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</si>
  <si>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</si>
  <si>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</si>
  <si>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</si>
  <si>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</si>
  <si>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</si>
  <si>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</si>
  <si>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</si>
  <si>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</si>
  <si>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</si>
  <si>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</si>
  <si>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</si>
  <si>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</si>
  <si>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</si>
  <si>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</si>
  <si>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</si>
  <si>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</si>
  <si>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</si>
  <si>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</si>
  <si>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</si>
  <si>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</si>
  <si>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</si>
  <si>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</si>
  <si>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</si>
  <si>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</si>
  <si>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</si>
  <si>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</si>
  <si>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</si>
  <si>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</si>
  <si>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</si>
  <si>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</si>
  <si>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</si>
  <si>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</si>
  <si>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</si>
  <si>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</si>
  <si>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</si>
  <si>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</si>
  <si>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</si>
  <si>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</si>
  <si>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</si>
  <si>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</si>
  <si>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</si>
  <si>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</si>
  <si>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</si>
  <si>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</si>
  <si>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</si>
  <si>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</si>
  <si>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</si>
  <si>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</si>
  <si>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</si>
  <si>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</si>
  <si>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</si>
  <si>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</si>
  <si>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</si>
  <si>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</si>
  <si>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</si>
  <si>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</si>
  <si>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</si>
  <si>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</si>
  <si>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</si>
  <si>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</si>
  <si>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</si>
  <si>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</si>
  <si>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</si>
  <si>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</si>
  <si>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</si>
  <si>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</si>
  <si>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</si>
  <si>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</si>
  <si>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</si>
  <si>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</si>
  <si>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</si>
  <si>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</si>
  <si>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</si>
  <si>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</si>
  <si>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</si>
  <si>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</si>
  <si>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</si>
  <si>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</si>
  <si>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</si>
  <si>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</si>
  <si>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</si>
  <si>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</si>
  <si>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</si>
  <si>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</si>
  <si>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</si>
  <si>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</si>
  <si>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</si>
  <si>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</si>
  <si>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</si>
  <si>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</si>
  <si>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</si>
  <si>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</si>
  <si>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</si>
  <si>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</si>
  <si>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</si>
  <si>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</si>
  <si>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</si>
  <si>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</si>
  <si>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</si>
  <si>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</si>
  <si>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</si>
  <si>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</si>
  <si>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</si>
  <si>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</si>
  <si>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</si>
  <si>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</si>
  <si>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</si>
  <si>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</si>
  <si>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</si>
  <si>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</si>
  <si>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</si>
  <si>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</si>
  <si>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</si>
  <si>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</si>
  <si>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</si>
  <si>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</si>
  <si>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</si>
  <si>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</si>
  <si>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</si>
  <si>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</si>
  <si>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</si>
  <si>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</si>
  <si>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</si>
  <si>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</si>
  <si>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</si>
  <si>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</si>
  <si>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</si>
  <si>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</si>
  <si>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</si>
  <si>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</si>
  <si>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</si>
  <si>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</si>
  <si>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</si>
  <si>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</si>
  <si>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</si>
  <si>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</si>
  <si>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</si>
  <si>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</si>
  <si>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</si>
  <si>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</si>
  <si>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</si>
  <si>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</si>
  <si>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</si>
  <si>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</si>
  <si>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</si>
  <si>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</si>
  <si>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</si>
  <si>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</si>
  <si>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</si>
  <si>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</si>
  <si>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</si>
  <si>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</si>
  <si>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</si>
  <si>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</si>
  <si>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</si>
  <si>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</si>
  <si>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</si>
  <si>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</si>
  <si>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</si>
  <si>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</si>
  <si>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</si>
  <si>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</si>
  <si>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</si>
  <si>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</si>
  <si>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</si>
  <si>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</si>
  <si>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</si>
  <si>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</si>
  <si>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</si>
  <si>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</si>
  <si>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</si>
  <si>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</si>
  <si>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</si>
  <si>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</si>
  <si>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</si>
  <si>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</si>
  <si>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</si>
  <si>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</si>
  <si>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</si>
  <si>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</si>
  <si>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</si>
  <si>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</si>
  <si>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</si>
  <si>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</si>
  <si>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</si>
  <si>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</si>
  <si>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</si>
  <si>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</si>
  <si>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</si>
  <si>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</si>
  <si>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</si>
  <si>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</si>
  <si>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</si>
  <si>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</si>
  <si>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</si>
  <si>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</si>
  <si>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</si>
  <si>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</si>
  <si>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</si>
  <si>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</si>
  <si>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</si>
  <si>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</si>
  <si>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</si>
  <si>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</si>
  <si>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</si>
  <si>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</si>
  <si>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</si>
  <si>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</si>
  <si>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</si>
  <si>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</si>
  <si>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</si>
  <si>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</si>
  <si>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</si>
  <si>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</si>
  <si>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</si>
  <si>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</si>
  <si>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</si>
  <si>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</si>
  <si>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</si>
  <si>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</si>
  <si>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</si>
  <si>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</si>
  <si>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</si>
  <si>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</si>
  <si>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</si>
  <si>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</si>
  <si>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</si>
  <si>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</si>
  <si>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</si>
  <si>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</si>
  <si>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</si>
  <si>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</si>
  <si>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</si>
  <si>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</si>
  <si>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</si>
  <si>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</si>
  <si>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</si>
  <si>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</si>
  <si>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</si>
  <si>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</si>
  <si>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</si>
  <si>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</si>
  <si>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</si>
  <si>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</si>
  <si>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</si>
  <si>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</si>
  <si>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</si>
  <si>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</si>
  <si>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</si>
  <si>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</si>
  <si>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</si>
  <si>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</si>
  <si>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</si>
  <si>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</si>
  <si>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</si>
  <si>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</si>
  <si>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</si>
  <si>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</si>
  <si>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</si>
  <si>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</si>
  <si>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</si>
  <si>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</si>
  <si>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</si>
  <si>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</si>
  <si>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</si>
  <si>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</si>
  <si>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</si>
  <si>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</si>
  <si>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</si>
  <si>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</si>
  <si>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</si>
  <si>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</si>
  <si>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</si>
  <si>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</si>
  <si>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</si>
  <si>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</si>
  <si>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</si>
  <si>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</si>
  <si>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</si>
  <si>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</si>
  <si>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</si>
  <si>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</si>
  <si>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</si>
  <si>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</si>
  <si>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</si>
  <si>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</si>
  <si>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</si>
  <si>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</si>
  <si>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</si>
  <si>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</si>
  <si>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</si>
  <si>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</si>
  <si>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</si>
  <si>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</si>
  <si>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</si>
  <si>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</si>
  <si>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</si>
  <si>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</si>
  <si>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</si>
  <si>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</si>
  <si>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</si>
  <si>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</si>
  <si>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</si>
  <si>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</si>
  <si>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</si>
  <si>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</si>
  <si>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</si>
  <si>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</si>
  <si>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</si>
  <si>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</si>
  <si>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</si>
  <si>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</si>
  <si>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</si>
  <si>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</si>
  <si>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</si>
  <si>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</si>
  <si>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</si>
  <si>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</si>
  <si>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</si>
  <si>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</si>
  <si>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</si>
  <si>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</si>
  <si>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</si>
  <si>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</si>
  <si>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</si>
  <si>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</si>
  <si>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</si>
  <si>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</si>
  <si>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</si>
  <si>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</si>
  <si>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</si>
  <si>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</si>
  <si>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</si>
  <si>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</si>
  <si>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</si>
  <si>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</si>
  <si>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</si>
  <si>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</si>
  <si>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</si>
  <si>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</si>
  <si>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</si>
  <si>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</si>
  <si>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</si>
  <si>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</si>
  <si>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</si>
  <si>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</si>
  <si>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</si>
  <si>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</si>
  <si>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</si>
  <si>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</si>
  <si>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</si>
  <si>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</si>
  <si>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</si>
  <si>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</si>
  <si>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</si>
  <si>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</si>
  <si>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</si>
  <si>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</si>
  <si>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</si>
  <si>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</si>
  <si>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</si>
  <si>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</si>
  <si>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</si>
  <si>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</si>
  <si>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</si>
  <si>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</si>
  <si>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</si>
  <si>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</si>
  <si>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</si>
  <si>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</si>
  <si>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</si>
  <si>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</si>
  <si>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</si>
  <si>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</si>
  <si>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</si>
  <si>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</si>
  <si>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</si>
  <si>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</si>
  <si>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</si>
  <si>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</si>
  <si>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</si>
  <si>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</si>
  <si>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</si>
  <si>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</si>
  <si>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</si>
  <si>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</si>
  <si>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</si>
  <si>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</si>
  <si>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</si>
  <si>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</si>
  <si>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</si>
  <si>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</si>
  <si>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</si>
  <si>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</si>
  <si>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</si>
  <si>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</si>
  <si>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</si>
  <si>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</si>
  <si>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</si>
  <si>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</si>
  <si>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</si>
  <si>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</si>
  <si>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</si>
  <si>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</si>
  <si>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</si>
  <si>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</si>
  <si>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</si>
  <si>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</si>
  <si>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</si>
  <si>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</si>
  <si>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</si>
  <si>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</si>
  <si>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</si>
  <si>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</si>
  <si>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</si>
  <si>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</si>
  <si>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</si>
  <si>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</si>
  <si>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</si>
  <si>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</si>
  <si>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</si>
  <si>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</si>
  <si>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</si>
  <si>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</si>
  <si>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</si>
  <si>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</si>
  <si>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</si>
  <si>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</si>
  <si>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</si>
  <si>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</si>
  <si>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</si>
  <si>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</si>
  <si>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</si>
  <si>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</si>
  <si>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</si>
  <si>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</si>
  <si>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</si>
  <si>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</si>
  <si>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</si>
  <si>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</si>
  <si>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</si>
  <si>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</si>
  <si>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</si>
  <si>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</si>
  <si>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</si>
  <si>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</si>
  <si>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</si>
  <si>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</si>
  <si>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</si>
  <si>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</si>
  <si>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</si>
  <si>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</si>
  <si>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</si>
  <si>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</si>
  <si>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</si>
  <si>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</si>
  <si>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</si>
  <si>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</si>
  <si>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</si>
  <si>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</si>
  <si>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</si>
  <si>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</si>
  <si>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</si>
  <si>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</si>
  <si>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</si>
  <si>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</si>
  <si>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</si>
  <si>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</si>
  <si>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</si>
  <si>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</si>
  <si>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</si>
  <si>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</si>
  <si>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</si>
  <si>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</si>
  <si>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</si>
  <si>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</si>
  <si>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</si>
  <si>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</si>
  <si>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</si>
  <si>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</si>
  <si>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</si>
  <si>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</si>
  <si>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</si>
  <si>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</si>
  <si>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</si>
  <si>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</si>
  <si>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</si>
  <si>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</si>
  <si>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</si>
  <si>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</si>
  <si>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</si>
  <si>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</si>
  <si>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</si>
  <si>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</si>
  <si>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</si>
  <si>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</si>
  <si>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</si>
  <si>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</si>
  <si>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</si>
  <si>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</si>
  <si>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</si>
  <si>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</si>
  <si>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</si>
  <si>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</si>
  <si>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</si>
  <si>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</si>
  <si>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</si>
  <si>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</si>
  <si>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</si>
  <si>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</si>
  <si>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</si>
  <si>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</si>
  <si>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</si>
  <si>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</si>
  <si>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</si>
  <si>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</si>
  <si>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</si>
  <si>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</si>
  <si>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</si>
  <si>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</si>
  <si>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</si>
  <si>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</si>
  <si>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</si>
  <si>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</si>
  <si>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</si>
  <si>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</si>
  <si>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</si>
  <si>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</si>
  <si>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</si>
  <si>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</si>
  <si>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</si>
  <si>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</si>
  <si>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</si>
  <si>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</si>
  <si>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</si>
  <si>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</si>
  <si>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</si>
  <si>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</si>
  <si>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</si>
  <si>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</si>
  <si>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</si>
  <si>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</si>
  <si>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</si>
  <si>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</si>
  <si>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</si>
  <si>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</si>
  <si>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</si>
  <si>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</si>
  <si>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</si>
  <si>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</si>
  <si>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</si>
  <si>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</si>
  <si>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</si>
  <si>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</si>
  <si>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</si>
  <si>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</si>
  <si>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</si>
  <si>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</si>
  <si>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</si>
  <si>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</si>
  <si>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</si>
  <si>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</si>
  <si>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</si>
  <si>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</si>
  <si>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</si>
  <si>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</si>
  <si>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</si>
  <si>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</si>
  <si>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</si>
  <si>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</si>
  <si>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</si>
  <si>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</si>
  <si>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</si>
  <si>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</si>
  <si>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</si>
  <si>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</si>
  <si>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</si>
  <si>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</si>
  <si>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</si>
  <si>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</si>
  <si>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</si>
  <si>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</si>
  <si>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</si>
  <si>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</si>
  <si>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</si>
  <si>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</si>
  <si>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</si>
  <si>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</si>
  <si>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</si>
  <si>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</si>
  <si>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</si>
  <si>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</si>
  <si>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</si>
  <si>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</si>
  <si>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</si>
  <si>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</si>
  <si>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</si>
  <si>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</si>
  <si>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</si>
  <si>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</si>
  <si>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</si>
  <si>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</si>
  <si>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</si>
  <si>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</si>
  <si>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</si>
  <si>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</si>
  <si>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</si>
  <si>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</si>
  <si>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</si>
  <si>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</si>
  <si>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</si>
  <si>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</si>
  <si>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</si>
  <si>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</si>
  <si>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</si>
  <si>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</si>
  <si>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</si>
  <si>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</si>
  <si>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</si>
  <si>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</si>
  <si>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</si>
  <si>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</si>
  <si>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</si>
  <si>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</si>
  <si>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</si>
  <si>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</si>
  <si>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</si>
  <si>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</si>
  <si>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</si>
  <si>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</si>
  <si>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</si>
  <si>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</si>
  <si>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</si>
  <si>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</si>
  <si>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</si>
  <si>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</si>
  <si>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</si>
  <si>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</si>
  <si>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</si>
  <si>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</si>
  <si>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</si>
  <si>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</si>
  <si>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</si>
  <si>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</si>
  <si>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</si>
  <si>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</si>
  <si>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</si>
  <si>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</si>
  <si>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</si>
  <si>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</si>
  <si>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</si>
  <si>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</si>
  <si>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</si>
  <si>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</si>
  <si>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</si>
  <si>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</si>
  <si>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</si>
  <si>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</si>
  <si>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</si>
  <si>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</si>
  <si>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</si>
  <si>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</si>
  <si>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</si>
  <si>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</si>
  <si>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</si>
  <si>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</si>
  <si>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</si>
  <si>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</si>
  <si>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</si>
  <si>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</si>
  <si>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</si>
  <si>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</si>
  <si>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</si>
  <si>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</si>
  <si>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</si>
  <si>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</si>
  <si>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</si>
  <si>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</si>
  <si>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</si>
  <si>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</si>
  <si>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</si>
  <si>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</si>
  <si>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</si>
  <si>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</si>
  <si>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</si>
  <si>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</si>
  <si>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</si>
  <si>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</si>
  <si>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</si>
  <si>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</si>
  <si>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</si>
  <si>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</si>
  <si>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</si>
  <si>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</si>
  <si>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</si>
  <si>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</si>
  <si>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</si>
  <si>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</si>
  <si>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</si>
  <si>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</si>
  <si>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</si>
  <si>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</si>
  <si>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</si>
  <si>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</si>
  <si>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</si>
  <si>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</si>
  <si>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</si>
  <si>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</si>
  <si>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</si>
  <si>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</si>
  <si>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</si>
  <si>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</si>
  <si>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</si>
  <si>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</si>
  <si>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</si>
  <si>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</si>
  <si>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</si>
  <si>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</si>
  <si>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</si>
  <si>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</si>
  <si>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</si>
  <si>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</si>
  <si>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</si>
  <si>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</si>
  <si>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</si>
  <si>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</si>
  <si>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</si>
  <si>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</si>
  <si>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</si>
  <si>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</si>
  <si>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</si>
  <si>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</si>
  <si>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</si>
  <si>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</si>
  <si>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</si>
  <si>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</si>
  <si>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</si>
  <si>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</si>
  <si>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</si>
  <si>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</si>
  <si>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</si>
  <si>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</si>
  <si>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</si>
  <si>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</si>
  <si>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</si>
  <si>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</si>
  <si>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</si>
  <si>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</si>
  <si>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</si>
  <si>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</si>
  <si>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</si>
  <si>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</si>
  <si>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</si>
  <si>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</si>
  <si>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</si>
  <si>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</si>
  <si>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</si>
  <si>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</si>
  <si>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</si>
  <si>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</si>
  <si>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</si>
  <si>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</si>
  <si>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</si>
  <si>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</si>
  <si>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</si>
  <si>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</si>
  <si>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</si>
  <si>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</si>
  <si>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</si>
  <si>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</si>
  <si>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</si>
  <si>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</si>
  <si>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</si>
  <si>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</si>
  <si>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</si>
  <si>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</si>
  <si>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</si>
  <si>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</si>
  <si>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</si>
  <si>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</si>
  <si>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</si>
  <si>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</si>
  <si>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</si>
  <si>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</si>
  <si>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</si>
  <si>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</si>
  <si>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</si>
  <si>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</si>
  <si>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</si>
  <si>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</si>
  <si>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</si>
  <si>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</si>
  <si>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</si>
  <si>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</si>
  <si>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</si>
  <si>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</si>
  <si>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</si>
  <si>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</si>
  <si>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</si>
  <si>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</si>
  <si>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</si>
  <si>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</si>
  <si>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</si>
  <si>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</si>
  <si>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</si>
  <si>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</si>
  <si>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</si>
  <si>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</si>
  <si>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</si>
  <si>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</si>
  <si>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</si>
  <si>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</si>
  <si>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</si>
  <si>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</si>
  <si>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</si>
  <si>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</si>
  <si>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</si>
  <si>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</si>
  <si>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</si>
  <si>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</si>
  <si>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</si>
  <si>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</si>
  <si>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</si>
  <si>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</si>
  <si>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</si>
  <si>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</si>
  <si>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</si>
  <si>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</si>
  <si>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</si>
  <si>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</si>
  <si>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</si>
  <si>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</si>
  <si>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</si>
  <si>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</si>
  <si>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</si>
  <si>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</si>
  <si>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</si>
  <si>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</si>
  <si>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</si>
  <si>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</si>
  <si>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</si>
  <si>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</si>
  <si>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</si>
  <si>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</si>
  <si>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</si>
  <si>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</si>
  <si>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</si>
  <si>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</si>
  <si>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</si>
  <si>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</si>
  <si>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</si>
  <si>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</si>
  <si>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</si>
  <si>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</si>
  <si>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</si>
  <si>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</si>
  <si>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</si>
  <si>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</si>
  <si>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</si>
  <si>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</si>
  <si>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</si>
  <si>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</si>
  <si>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</si>
  <si>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</si>
  <si>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</si>
  <si>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</si>
  <si>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</si>
  <si>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</si>
  <si>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</si>
  <si>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</si>
  <si>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</si>
  <si>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</si>
  <si>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</si>
  <si>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</si>
  <si>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</si>
  <si>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</si>
  <si>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</si>
  <si>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</si>
  <si>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</si>
  <si>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</si>
  <si>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</si>
  <si>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</si>
  <si>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</si>
  <si>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</si>
  <si>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</si>
  <si>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</si>
  <si>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</si>
  <si>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</si>
  <si>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</si>
  <si>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</si>
  <si>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</si>
  <si>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</si>
  <si>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</si>
  <si>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</si>
  <si>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</si>
  <si>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</si>
  <si>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</si>
  <si>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</si>
  <si>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</si>
  <si>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</si>
  <si>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</si>
  <si>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</si>
  <si>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</si>
  <si>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</si>
  <si>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</si>
  <si>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</si>
  <si>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</si>
  <si>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</si>
  <si>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</si>
  <si>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</si>
  <si>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</si>
  <si>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</si>
  <si>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</si>
  <si>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</si>
  <si>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</si>
  <si>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</si>
  <si>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</si>
  <si>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</si>
  <si>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</si>
  <si>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</si>
  <si>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</si>
  <si>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</si>
  <si>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</si>
  <si>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</si>
  <si>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</si>
  <si>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</si>
  <si>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</si>
  <si>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</si>
  <si>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</si>
  <si>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</si>
  <si>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</si>
  <si>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</si>
  <si>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</si>
  <si>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</si>
  <si>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</si>
  <si>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</si>
  <si>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</si>
  <si>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</si>
  <si>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</si>
  <si>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</si>
  <si>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</si>
  <si>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</si>
  <si>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</si>
  <si>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</si>
  <si>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</si>
  <si>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</si>
  <si>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</si>
  <si>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</si>
  <si>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</si>
  <si>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</si>
  <si>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</si>
  <si>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</si>
  <si>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</si>
  <si>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</si>
  <si>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</si>
  <si>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</si>
  <si>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</si>
  <si>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</si>
  <si>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</si>
  <si>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</si>
  <si>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</si>
  <si>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</si>
  <si>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</si>
  <si>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</si>
  <si>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</si>
  <si>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</si>
  <si>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</si>
  <si>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</si>
  <si>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</si>
  <si>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</si>
  <si>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</si>
  <si>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</si>
  <si>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</si>
  <si>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</si>
  <si>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</si>
  <si>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</si>
  <si>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</si>
  <si>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</si>
  <si>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</si>
  <si>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</si>
  <si>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</si>
  <si>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</si>
  <si>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</si>
  <si>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</si>
  <si>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</si>
  <si>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</si>
  <si>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</si>
  <si>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</si>
  <si>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</si>
  <si>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</si>
  <si>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</si>
  <si>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</si>
  <si>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</si>
  <si>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</si>
  <si>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</si>
  <si>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</si>
  <si>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</si>
  <si>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</si>
  <si>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</si>
  <si>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</si>
  <si>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</si>
  <si>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</si>
  <si>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</si>
  <si>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</si>
  <si>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</si>
  <si>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</si>
  <si>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</si>
  <si>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</si>
  <si>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</si>
  <si>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</si>
  <si>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</si>
  <si>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</si>
  <si>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</si>
  <si>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</si>
  <si>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</si>
  <si>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</si>
  <si>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</si>
  <si>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</si>
  <si>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</si>
  <si>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</si>
  <si>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</si>
  <si>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</si>
  <si>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</si>
  <si>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</si>
  <si>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</si>
  <si>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</si>
  <si>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</si>
  <si>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</si>
  <si>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</si>
  <si>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</si>
  <si>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</si>
  <si>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</si>
  <si>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</si>
  <si>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</si>
  <si>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</si>
  <si>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</si>
  <si>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</si>
  <si>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</si>
  <si>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</si>
  <si>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</si>
  <si>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</si>
  <si>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</si>
  <si>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</si>
  <si>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</si>
  <si>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</si>
  <si>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</si>
  <si>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</si>
  <si>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</si>
  <si>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</si>
  <si>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</si>
  <si>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</si>
  <si>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</si>
  <si>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</si>
  <si>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</si>
  <si>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</si>
  <si>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</si>
  <si>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</si>
  <si>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</si>
  <si>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</si>
  <si>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</si>
  <si>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</si>
  <si>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</si>
  <si>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</si>
  <si>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</si>
  <si>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</si>
  <si>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</si>
  <si>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</si>
  <si>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</si>
  <si>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</si>
  <si>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</si>
  <si>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</si>
  <si>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</si>
  <si>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</si>
  <si>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</si>
  <si>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</si>
  <si>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</si>
  <si>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</si>
  <si>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</si>
  <si>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</si>
  <si>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</si>
  <si>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</si>
  <si>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</si>
  <si>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</si>
  <si>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</si>
  <si>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</si>
  <si>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</si>
  <si>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</si>
  <si>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</si>
  <si>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</si>
  <si>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</si>
  <si>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</si>
  <si>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</si>
  <si>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</si>
  <si>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</si>
  <si>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</si>
  <si>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</si>
  <si>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</si>
  <si>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</si>
  <si>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</si>
  <si>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</si>
  <si>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</si>
  <si>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</si>
  <si>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</si>
  <si>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</si>
  <si>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</si>
  <si>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</si>
  <si>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</si>
  <si>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</si>
  <si>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</si>
  <si>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</si>
  <si>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</si>
  <si>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</si>
  <si>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</si>
  <si>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</si>
  <si>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</si>
  <si>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</si>
  <si>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</si>
  <si>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</si>
  <si>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</si>
  <si>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</si>
  <si>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</si>
  <si>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</si>
  <si>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</si>
  <si>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</si>
  <si>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</si>
  <si>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</si>
  <si>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</si>
  <si>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</si>
  <si>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</si>
  <si>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</si>
  <si>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</si>
  <si>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</si>
  <si>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</si>
  <si>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</si>
  <si>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</si>
  <si>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</si>
  <si>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</si>
  <si>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</si>
  <si>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</si>
  <si>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</si>
  <si>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</si>
  <si>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</si>
  <si>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</si>
  <si>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</si>
  <si>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</si>
  <si>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</si>
  <si>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</si>
  <si>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</si>
  <si>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</si>
  <si>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</si>
  <si>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</si>
  <si>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</si>
  <si>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</si>
  <si>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</si>
  <si>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</si>
  <si>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</si>
  <si>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</si>
  <si>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</si>
  <si>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</si>
  <si>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</si>
  <si>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</si>
  <si>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</si>
  <si>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</si>
  <si>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</si>
  <si>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</si>
  <si>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</si>
  <si>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</si>
  <si>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</si>
  <si>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</si>
  <si>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</si>
  <si>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</si>
  <si>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</si>
  <si>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</si>
  <si>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</si>
  <si>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</si>
  <si>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</si>
  <si>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</si>
  <si>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</si>
  <si>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</si>
  <si>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</si>
  <si>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</si>
  <si>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</si>
  <si>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</si>
  <si>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</si>
  <si>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</si>
  <si>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</si>
  <si>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</si>
  <si>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</si>
  <si>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</si>
  <si>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</si>
  <si>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</si>
  <si>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</si>
  <si>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</si>
  <si>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</si>
  <si>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</si>
  <si>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</si>
  <si>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</si>
  <si>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</si>
  <si>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</si>
  <si>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</si>
  <si>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</si>
  <si>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</si>
  <si>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</si>
  <si>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</si>
  <si>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</si>
  <si>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</si>
  <si>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</si>
  <si>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</si>
  <si>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</si>
  <si>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</si>
  <si>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</si>
  <si>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</si>
  <si>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</si>
  <si>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</si>
  <si>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</si>
  <si>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</si>
  <si>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</si>
  <si>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</si>
  <si>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</si>
  <si>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</si>
  <si>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</si>
  <si>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</si>
  <si>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</si>
  <si>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</si>
  <si>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</si>
  <si>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</si>
  <si>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</si>
  <si>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</si>
  <si>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</si>
  <si>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</si>
  <si>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</si>
  <si>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</si>
  <si>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</si>
  <si>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</si>
  <si>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</si>
  <si>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</si>
  <si>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</si>
  <si>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</si>
  <si>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</si>
  <si>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</si>
  <si>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</si>
  <si>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</si>
  <si>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</si>
  <si>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</si>
  <si>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</si>
  <si>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</si>
  <si>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</si>
  <si>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</si>
  <si>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</si>
  <si>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</si>
  <si>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</si>
  <si>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</si>
  <si>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</si>
  <si>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</si>
  <si>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</si>
  <si>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</si>
  <si>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</si>
  <si>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</si>
  <si>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</si>
  <si>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</si>
  <si>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</si>
  <si>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</si>
  <si>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</si>
  <si>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</si>
  <si>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</si>
  <si>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</si>
  <si>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</si>
  <si>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</si>
  <si>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</si>
  <si>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</si>
  <si>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</si>
  <si>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</si>
  <si>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</si>
  <si>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</si>
  <si>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</si>
  <si>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</si>
  <si>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</si>
  <si>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</si>
  <si>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</si>
  <si>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</si>
  <si>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</si>
  <si>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</si>
  <si>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</si>
  <si>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</si>
  <si>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</si>
  <si>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</si>
  <si>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</si>
  <si>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</si>
  <si>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</si>
  <si>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</si>
  <si>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</si>
  <si>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</si>
  <si>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</si>
  <si>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</si>
  <si>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</si>
  <si>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</si>
  <si>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</si>
  <si>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</si>
  <si>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</si>
  <si>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</si>
  <si>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</si>
  <si>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</si>
  <si>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</si>
  <si>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</si>
  <si>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</si>
  <si>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</si>
  <si>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</si>
  <si>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</si>
  <si>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</si>
  <si>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</si>
  <si>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</si>
  <si>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</si>
  <si>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</si>
  <si>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</si>
  <si>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</si>
  <si>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</si>
  <si>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</si>
  <si>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</si>
  <si>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</si>
  <si>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</si>
  <si>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</si>
  <si>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</si>
  <si>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</si>
  <si>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</si>
  <si>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</si>
  <si>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</si>
  <si>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</si>
  <si>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</si>
  <si>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</si>
  <si>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</si>
  <si>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</si>
  <si>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</si>
  <si>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</si>
  <si>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</si>
  <si>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</si>
  <si>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</si>
  <si>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</si>
  <si>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</si>
  <si>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</si>
  <si>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</si>
  <si>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</si>
  <si>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</si>
  <si>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</si>
  <si>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</si>
  <si>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</si>
  <si>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</si>
  <si>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</si>
  <si>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</si>
  <si>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</si>
  <si>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</si>
  <si>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</si>
  <si>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</si>
  <si>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</si>
  <si>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</si>
  <si>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</si>
  <si>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</si>
  <si>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</si>
  <si>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</si>
  <si>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</si>
  <si>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</si>
  <si>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</si>
  <si>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</si>
  <si>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</si>
  <si>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</si>
  <si>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</si>
  <si>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</si>
  <si>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</si>
  <si>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</si>
  <si>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</si>
  <si>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</si>
  <si>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</si>
  <si>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</si>
  <si>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</si>
  <si>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</si>
  <si>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</si>
  <si>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</si>
  <si>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</si>
  <si>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</si>
  <si>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</si>
  <si>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</si>
  <si>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</si>
  <si>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</si>
  <si>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</si>
  <si>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</si>
  <si>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</si>
  <si>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</si>
  <si>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</si>
  <si>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</si>
  <si>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</si>
  <si>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</si>
  <si>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</si>
  <si>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</si>
  <si>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</si>
  <si>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</si>
  <si>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</si>
  <si>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</si>
  <si>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</si>
  <si>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</si>
  <si>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</si>
  <si>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</si>
  <si>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</si>
  <si>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</si>
  <si>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</si>
  <si>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</si>
  <si>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</si>
  <si>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</si>
  <si>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</si>
  <si>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</si>
  <si>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</si>
  <si>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</si>
  <si>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</si>
  <si>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</si>
  <si>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</si>
  <si>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</si>
  <si>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</si>
  <si>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</si>
  <si>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</si>
  <si>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</si>
  <si>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</si>
  <si>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</si>
  <si>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</si>
  <si>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</si>
  <si>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</si>
  <si>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</si>
  <si>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</si>
  <si>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</si>
  <si>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</si>
  <si>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</si>
  <si>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</si>
  <si>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</si>
  <si>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</si>
  <si>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</si>
  <si>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</si>
  <si>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</si>
  <si>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</si>
  <si>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</si>
  <si>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</si>
  <si>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</si>
  <si>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</si>
  <si>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</si>
  <si>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</si>
  <si>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</si>
  <si>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</si>
  <si>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</si>
  <si>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</si>
  <si>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</si>
  <si>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</si>
  <si>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</si>
  <si>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</si>
  <si>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</si>
  <si>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</si>
  <si>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</si>
  <si>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</si>
  <si>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</si>
  <si>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</si>
  <si>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</si>
  <si>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</si>
  <si>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</si>
  <si>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</si>
  <si>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</si>
  <si>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</si>
  <si>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</si>
  <si>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</si>
  <si>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</si>
  <si>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</si>
  <si>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</si>
  <si>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</si>
  <si>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</si>
  <si>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</si>
  <si>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</si>
  <si>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</si>
  <si>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</si>
  <si>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</si>
  <si>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</si>
  <si>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</si>
  <si>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</si>
  <si>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</si>
  <si>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</si>
  <si>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</si>
  <si>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</si>
  <si>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</si>
  <si>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</si>
  <si>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</si>
  <si>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</si>
  <si>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</si>
  <si>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</si>
  <si>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</si>
  <si>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</si>
  <si>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</si>
  <si>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</si>
  <si>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</si>
  <si>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</si>
  <si>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</si>
  <si>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</si>
  <si>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</si>
  <si>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</si>
  <si>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</si>
  <si>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</si>
  <si>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</si>
  <si>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</si>
  <si>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</si>
  <si>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</si>
  <si>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</si>
  <si>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</si>
  <si>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</si>
  <si>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</si>
  <si>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</si>
  <si>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</si>
  <si>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</si>
  <si>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</si>
  <si>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</si>
  <si>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</si>
  <si>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</si>
  <si>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</si>
  <si>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</si>
  <si>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</si>
  <si>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</si>
  <si>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</si>
  <si>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</si>
  <si>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</si>
  <si>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</si>
  <si>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</si>
  <si>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</si>
  <si>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</si>
  <si>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</si>
  <si>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</si>
  <si>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</si>
  <si>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</si>
  <si>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</si>
  <si>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</si>
  <si>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</si>
  <si>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</si>
  <si>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</si>
  <si>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</si>
  <si>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</si>
  <si>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</si>
  <si>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</si>
  <si>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</si>
  <si>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</si>
  <si>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</si>
  <si>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</si>
  <si>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</si>
  <si>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</si>
  <si>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</si>
  <si>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</si>
  <si>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</si>
  <si>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</si>
  <si>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</si>
  <si>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</si>
  <si>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</si>
  <si>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</si>
  <si>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</si>
  <si>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</si>
  <si>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</si>
  <si>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</si>
  <si>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</si>
  <si>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</si>
  <si>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</si>
  <si>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</si>
  <si>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</si>
  <si>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</si>
  <si>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</si>
  <si>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</si>
  <si>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</si>
  <si>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</si>
  <si>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</si>
  <si>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</si>
  <si>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</si>
  <si>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</si>
  <si>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</si>
  <si>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</si>
  <si>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</si>
  <si>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</si>
  <si>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</si>
  <si>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</si>
  <si>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</si>
  <si>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</si>
  <si>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</si>
  <si>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</si>
  <si>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</si>
  <si>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</si>
  <si>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</si>
  <si>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</si>
  <si>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</si>
  <si>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</si>
  <si>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</si>
  <si>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</si>
  <si>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</si>
  <si>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</si>
  <si>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</si>
  <si>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</si>
  <si>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</si>
  <si>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</si>
  <si>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</si>
  <si>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</si>
  <si>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</si>
  <si>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</si>
  <si>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</si>
  <si>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</si>
  <si>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</si>
  <si>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</si>
  <si>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</si>
  <si>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</si>
  <si>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</si>
  <si>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</si>
  <si>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</si>
  <si>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</si>
  <si>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</si>
  <si>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</si>
  <si>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</si>
  <si>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</si>
  <si>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</si>
  <si>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</si>
  <si>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</si>
  <si>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</si>
  <si>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</si>
  <si>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</si>
  <si>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</si>
  <si>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</si>
  <si>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</si>
  <si>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</si>
  <si>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</si>
  <si>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</si>
  <si>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</si>
  <si>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</si>
  <si>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</si>
  <si>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</si>
  <si>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</si>
  <si>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</si>
  <si>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</si>
  <si>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</si>
  <si>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</si>
  <si>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</si>
  <si>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</si>
  <si>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</si>
  <si>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</si>
  <si>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</si>
  <si>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</si>
  <si>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</si>
  <si>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</si>
  <si>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</si>
  <si>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</si>
  <si>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</si>
  <si>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</si>
  <si>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</si>
  <si>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</si>
  <si>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</si>
  <si>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</si>
  <si>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</si>
  <si>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</si>
  <si>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</si>
  <si>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</si>
  <si>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</si>
  <si>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</si>
  <si>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</si>
  <si>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</si>
  <si>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</si>
  <si>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</si>
  <si>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</si>
  <si>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</si>
  <si>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</si>
  <si>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</si>
  <si>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</si>
  <si>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</si>
  <si>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</si>
  <si>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</si>
  <si>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</si>
  <si>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</si>
  <si>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</si>
  <si>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</si>
  <si>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</si>
  <si>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</si>
  <si>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</si>
  <si>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</si>
  <si>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</si>
  <si>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</si>
  <si>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</si>
  <si>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</si>
  <si>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</si>
  <si>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</si>
  <si>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</si>
  <si>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</si>
  <si>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</si>
  <si>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</si>
  <si>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</si>
  <si>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</si>
  <si>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</si>
  <si>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</si>
  <si>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</si>
  <si>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</si>
  <si>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</si>
  <si>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</si>
  <si>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</si>
  <si>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</si>
  <si>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</si>
  <si>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</si>
  <si>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</si>
  <si>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</si>
  <si>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</si>
  <si>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</si>
  <si>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</si>
  <si>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</si>
  <si>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</si>
  <si>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</si>
  <si>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</si>
  <si>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</si>
  <si>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</si>
  <si>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</si>
  <si>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</si>
  <si>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</si>
  <si>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</si>
  <si>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</si>
  <si>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</si>
  <si>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</si>
  <si>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</si>
  <si>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</si>
  <si>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</si>
  <si>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</si>
  <si>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</si>
  <si>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</si>
  <si>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</si>
  <si>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</si>
  <si>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</si>
  <si>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</si>
  <si>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</si>
  <si>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</si>
  <si>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</si>
  <si>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</si>
  <si>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</si>
  <si>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</si>
  <si>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</si>
  <si>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</si>
  <si>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</si>
  <si>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</si>
  <si>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</si>
  <si>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</si>
  <si>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</si>
  <si>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</si>
  <si>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</si>
  <si>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</si>
  <si>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</si>
  <si>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</si>
  <si>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</si>
  <si>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</si>
  <si>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</si>
  <si>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</si>
  <si>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</si>
  <si>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</si>
  <si>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</si>
  <si>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</si>
  <si>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</si>
  <si>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</si>
  <si>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</si>
  <si>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</si>
  <si>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</si>
  <si>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</si>
  <si>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</si>
  <si>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</si>
  <si>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</si>
  <si>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</si>
  <si>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</si>
  <si>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</si>
  <si>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</si>
  <si>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</si>
  <si>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</si>
  <si>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</si>
  <si>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</si>
  <si>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</si>
  <si>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</si>
  <si>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</si>
  <si>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</si>
  <si>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</si>
  <si>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</si>
  <si>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</si>
  <si>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</si>
  <si>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</si>
  <si>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</si>
  <si>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</si>
  <si>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</si>
  <si>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</si>
  <si>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</si>
  <si>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</si>
  <si>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</si>
  <si>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</si>
  <si>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</si>
  <si>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</si>
  <si>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</si>
  <si>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</si>
  <si>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</si>
  <si>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</si>
  <si>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</si>
  <si>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</si>
  <si>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</si>
  <si>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</si>
  <si>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</si>
  <si>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</si>
  <si>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</si>
  <si>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</si>
  <si>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</si>
  <si>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</si>
  <si>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</si>
  <si>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</si>
  <si>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</si>
  <si>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</si>
  <si>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</si>
  <si>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</si>
  <si>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</si>
  <si>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</si>
  <si>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</si>
  <si>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</si>
  <si>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</si>
  <si>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</si>
  <si>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</si>
  <si>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</si>
  <si>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</si>
  <si>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</si>
  <si>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</si>
  <si>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</si>
  <si>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</si>
  <si>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</si>
  <si>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</si>
  <si>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</si>
  <si>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</si>
  <si>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</si>
  <si>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</si>
  <si>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</si>
  <si>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</si>
  <si>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</si>
  <si>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</si>
  <si>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</si>
  <si>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</si>
  <si>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</si>
  <si>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</si>
  <si>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</si>
  <si>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</si>
  <si>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</si>
  <si>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</si>
  <si>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</si>
  <si>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</si>
  <si>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</si>
  <si>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</si>
  <si>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</si>
  <si>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</si>
  <si>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</si>
  <si>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</si>
  <si>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</si>
  <si>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</si>
  <si>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</si>
  <si>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</si>
  <si>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</si>
  <si>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</si>
  <si>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</si>
  <si>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</si>
  <si>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</si>
  <si>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</si>
  <si>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</si>
  <si>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</si>
  <si>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</si>
  <si>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</si>
  <si>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</si>
  <si>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</si>
  <si>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</si>
  <si>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</si>
  <si>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</si>
  <si>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</si>
  <si>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</si>
  <si>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</si>
  <si>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</si>
  <si>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</si>
  <si>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</si>
  <si>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</si>
  <si>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</si>
  <si>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</si>
  <si>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</si>
  <si>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</si>
  <si>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</si>
  <si>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</si>
  <si>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</si>
  <si>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</si>
  <si>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</si>
  <si>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</si>
  <si>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</si>
  <si>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</si>
  <si>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</si>
  <si>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</si>
  <si>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</si>
  <si>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</si>
  <si>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</si>
  <si>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</si>
  <si>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</si>
  <si>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</si>
  <si>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</si>
  <si>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</si>
  <si>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</si>
  <si>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</si>
  <si>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</si>
  <si>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</si>
  <si>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</si>
  <si>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</si>
  <si>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</si>
  <si>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</si>
  <si>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</si>
  <si>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</si>
  <si>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</si>
  <si>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</si>
  <si>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</si>
  <si>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</si>
  <si>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</si>
  <si>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</si>
  <si>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</si>
  <si>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</si>
  <si>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</si>
  <si>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</si>
  <si>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</si>
  <si>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</si>
  <si>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</si>
  <si>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</si>
  <si>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</si>
  <si>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</si>
  <si>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</si>
  <si>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</si>
  <si>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</si>
  <si>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</si>
  <si>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</si>
  <si>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</si>
  <si>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</si>
  <si>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</si>
  <si>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</si>
  <si>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</si>
  <si>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</si>
  <si>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</si>
  <si>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</si>
  <si>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</si>
  <si>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</si>
  <si>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</si>
  <si>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</si>
  <si>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</si>
  <si>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</si>
  <si>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</si>
  <si>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</si>
  <si>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</si>
  <si>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</si>
  <si>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</si>
  <si>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</si>
  <si>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</si>
  <si>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</si>
  <si>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</si>
  <si>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</si>
  <si>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</si>
  <si>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</si>
  <si>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</si>
  <si>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</si>
  <si>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</si>
  <si>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</si>
  <si>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</si>
  <si>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</si>
  <si>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</si>
  <si>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</si>
  <si>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</si>
  <si>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</si>
  <si>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</si>
  <si>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</si>
  <si>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</si>
  <si>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</si>
  <si>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</si>
  <si>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</si>
  <si>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</si>
  <si>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</si>
  <si>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</si>
  <si>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</si>
  <si>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</si>
  <si>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</si>
  <si>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</si>
  <si>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</si>
  <si>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</si>
  <si>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</si>
  <si>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</si>
  <si>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</si>
  <si>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</si>
  <si>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</si>
  <si>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</si>
  <si>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</si>
  <si>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</si>
  <si>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</si>
  <si>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</si>
  <si>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</si>
  <si>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</si>
  <si>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</si>
  <si>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</si>
  <si>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</si>
  <si>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</si>
  <si>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</si>
  <si>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</si>
  <si>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</si>
  <si>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</si>
  <si>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</si>
  <si>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</si>
  <si>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</si>
  <si>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</si>
  <si>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</si>
  <si>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</si>
  <si>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</si>
  <si>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</si>
  <si>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</si>
  <si>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</si>
  <si>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</si>
  <si>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</si>
  <si>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</si>
  <si>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</si>
  <si>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</si>
  <si>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</si>
  <si>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</si>
  <si>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</si>
  <si>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</si>
  <si>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</si>
  <si>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</si>
  <si>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</si>
  <si>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</si>
  <si>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</si>
  <si>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</si>
  <si>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</si>
  <si>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</si>
  <si>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</si>
  <si>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</si>
  <si>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</si>
  <si>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</si>
  <si>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</si>
  <si>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</si>
  <si>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</si>
  <si>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</si>
  <si>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</si>
  <si>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</si>
  <si>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</si>
  <si>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</si>
  <si>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</si>
  <si>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</si>
  <si>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</si>
  <si>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</si>
  <si>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</si>
  <si>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</si>
  <si>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</si>
  <si>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</si>
  <si>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</si>
  <si>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</si>
  <si>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</si>
  <si>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</si>
  <si>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</si>
  <si>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</si>
  <si>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</si>
  <si>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</si>
  <si>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</si>
  <si>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</si>
  <si>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</si>
  <si>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</si>
  <si>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</si>
  <si>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</si>
  <si>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</si>
  <si>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</si>
  <si>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</si>
  <si>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</si>
  <si>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</si>
  <si>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</si>
  <si>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</si>
  <si>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</si>
  <si>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</si>
  <si>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</si>
  <si>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</si>
  <si>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</si>
  <si>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</si>
  <si>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</si>
  <si>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</si>
  <si>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</si>
  <si>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</si>
  <si>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</si>
  <si>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</si>
  <si>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</si>
  <si>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</si>
  <si>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</si>
  <si>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</si>
  <si>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</si>
  <si>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</si>
  <si>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</si>
  <si>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</si>
  <si>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</si>
  <si>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</si>
  <si>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</si>
  <si>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</si>
  <si>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</si>
  <si>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</si>
  <si>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</si>
  <si>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</si>
  <si>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</si>
  <si>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</si>
  <si>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</si>
  <si>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</si>
  <si>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</si>
  <si>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</si>
  <si>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</si>
  <si>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</si>
  <si>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</si>
  <si>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</si>
  <si>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</si>
  <si>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</si>
  <si>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</si>
  <si>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</si>
  <si>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</si>
  <si>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</si>
  <si>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</si>
  <si>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</si>
  <si>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</si>
  <si>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</si>
  <si>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</si>
  <si>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</si>
  <si>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</si>
  <si>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</si>
  <si>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</si>
  <si>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</si>
  <si>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</si>
  <si>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</si>
  <si>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</si>
  <si>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</si>
  <si>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</si>
  <si>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</si>
  <si>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</si>
  <si>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</si>
  <si>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</si>
  <si>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</si>
  <si>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</si>
  <si>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</si>
  <si>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</si>
  <si>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</si>
  <si>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</si>
  <si>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</si>
  <si>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</si>
  <si>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</si>
  <si>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</si>
  <si>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</si>
  <si>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</si>
  <si>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</si>
  <si>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</si>
  <si>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</si>
  <si>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</si>
  <si>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</si>
  <si>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</si>
  <si>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</si>
  <si>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</si>
  <si>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</si>
  <si>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</si>
  <si>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</si>
  <si>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</si>
  <si>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</si>
  <si>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</si>
  <si>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</si>
  <si>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</si>
  <si>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</si>
  <si>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</si>
  <si>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</si>
  <si>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</si>
  <si>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</si>
  <si>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</si>
  <si>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</si>
  <si>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</si>
  <si>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</si>
  <si>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</si>
  <si>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</si>
  <si>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</si>
  <si>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</si>
  <si>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</si>
  <si>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</si>
  <si>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</si>
  <si>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</si>
  <si>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</si>
  <si>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</si>
  <si>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</si>
  <si>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</si>
  <si>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</si>
  <si>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</si>
  <si>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</si>
  <si>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</si>
  <si>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</si>
  <si>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</si>
  <si>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</si>
  <si>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</si>
  <si>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</si>
  <si>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</si>
  <si>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</si>
  <si>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</si>
  <si>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</si>
  <si>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</si>
  <si>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</si>
  <si>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</si>
  <si>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</si>
  <si>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</si>
  <si>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</si>
  <si>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</si>
  <si>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</si>
  <si>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</si>
  <si>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</si>
  <si>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</si>
  <si>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</si>
  <si>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</si>
  <si>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</si>
  <si>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</si>
  <si>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</si>
  <si>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</si>
  <si>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</si>
  <si>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</si>
  <si>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</si>
  <si>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</si>
  <si>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</si>
  <si>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</si>
  <si>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</si>
  <si>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</si>
  <si>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</si>
  <si>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</si>
  <si>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</si>
  <si>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</si>
  <si>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</si>
  <si>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</si>
  <si>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</si>
  <si>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</si>
  <si>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</si>
  <si>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</si>
  <si>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</si>
  <si>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</si>
  <si>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</si>
  <si>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</si>
  <si>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</si>
  <si>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</si>
  <si>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</si>
  <si>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</si>
  <si>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</si>
  <si>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</si>
  <si>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</si>
  <si>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</si>
  <si>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</si>
  <si>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</si>
  <si>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</si>
  <si>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</si>
  <si>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</si>
  <si>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</si>
  <si>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</si>
  <si>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</si>
  <si>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</si>
  <si>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</si>
  <si>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</si>
  <si>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</si>
  <si>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</si>
  <si>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</si>
  <si>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</si>
  <si>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</si>
  <si>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</si>
  <si>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</si>
  <si>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</si>
  <si>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</si>
  <si>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</si>
  <si>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</si>
  <si>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</si>
  <si>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</si>
  <si>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</si>
  <si>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</si>
  <si>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</si>
  <si>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</si>
  <si>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</si>
  <si>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</si>
  <si>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</si>
  <si>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</si>
  <si>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</si>
  <si>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</si>
  <si>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</si>
  <si>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</si>
  <si>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</si>
  <si>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</si>
  <si>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</si>
  <si>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</si>
  <si>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</si>
  <si>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</si>
  <si>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</si>
  <si>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</si>
  <si>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</si>
  <si>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</si>
  <si>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</si>
  <si>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</si>
  <si>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</si>
  <si>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</si>
  <si>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</si>
  <si>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</si>
  <si>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</si>
  <si>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</si>
  <si>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</si>
  <si>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</si>
  <si>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</si>
  <si>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</si>
  <si>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</si>
  <si>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</si>
  <si>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</si>
  <si>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</si>
  <si>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</si>
  <si>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</si>
  <si>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</si>
  <si>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</si>
  <si>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</si>
  <si>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</si>
  <si>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</si>
  <si>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</si>
  <si>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</si>
  <si>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</si>
  <si>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</si>
  <si>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</si>
  <si>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</si>
  <si>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</si>
  <si>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</si>
  <si>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</si>
  <si>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</si>
  <si>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</si>
  <si>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</si>
  <si>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</si>
  <si>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</si>
  <si>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</si>
  <si>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</si>
  <si>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</si>
  <si>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</si>
  <si>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</si>
  <si>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</si>
  <si>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</si>
  <si>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</si>
  <si>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</si>
  <si>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</si>
  <si>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</si>
  <si>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</si>
  <si>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</si>
  <si>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</si>
  <si>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</si>
  <si>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</si>
  <si>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</si>
  <si>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</si>
  <si>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</si>
  <si>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</si>
  <si>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</si>
  <si>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</si>
  <si>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</si>
  <si>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</si>
  <si>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</si>
  <si>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</si>
  <si>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</si>
  <si>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</si>
  <si>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</si>
  <si>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</si>
  <si>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</si>
  <si>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</si>
  <si>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</si>
  <si>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</si>
  <si>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</si>
  <si>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</si>
  <si>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</si>
  <si>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</si>
  <si>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</si>
  <si>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</si>
  <si>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</si>
  <si>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</si>
  <si>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</si>
  <si>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</si>
  <si>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</si>
  <si>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</si>
  <si>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</si>
  <si>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</si>
  <si>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</si>
  <si>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</si>
  <si>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</si>
  <si>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</si>
  <si>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</si>
  <si>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</si>
  <si>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</si>
  <si>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</si>
  <si>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</si>
  <si>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</si>
  <si>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</si>
  <si>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</si>
  <si>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</si>
  <si>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</si>
  <si>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</si>
  <si>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</si>
  <si>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</si>
  <si>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</si>
  <si>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</si>
  <si>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</si>
  <si>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</si>
  <si>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</si>
  <si>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</si>
  <si>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</si>
  <si>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</si>
  <si>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</si>
  <si>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</si>
  <si>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</si>
  <si>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</si>
  <si>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</si>
  <si>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</si>
  <si>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</si>
  <si>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</si>
  <si>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</si>
  <si>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</si>
  <si>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</si>
  <si>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</si>
  <si>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</si>
  <si>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</si>
  <si>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</si>
  <si>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</si>
  <si>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</si>
  <si>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</si>
  <si>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</si>
  <si>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</si>
  <si>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</si>
  <si>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</si>
  <si>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</si>
  <si>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</si>
  <si>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</si>
  <si>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</si>
  <si>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</si>
  <si>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</si>
  <si>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</si>
  <si>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</si>
  <si>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</si>
  <si>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</si>
  <si>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</si>
  <si>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</si>
  <si>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</si>
  <si>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</si>
  <si>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</si>
  <si>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</si>
  <si>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</si>
  <si>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</si>
  <si>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</si>
  <si>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</si>
  <si>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</si>
  <si>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</si>
  <si>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</si>
  <si>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</si>
  <si>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</si>
  <si>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</si>
  <si>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</si>
  <si>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</si>
  <si>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</si>
  <si>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</si>
  <si>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</si>
  <si>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</si>
  <si>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</si>
  <si>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</si>
  <si>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</si>
  <si>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</si>
  <si>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</si>
  <si>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</si>
  <si>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</si>
  <si>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</si>
  <si>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</si>
  <si>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</si>
  <si>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</si>
  <si>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</si>
  <si>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</si>
  <si>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</si>
  <si>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</si>
  <si>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</si>
  <si>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</si>
  <si>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</si>
  <si>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</si>
  <si>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</si>
  <si>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</si>
  <si>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</si>
  <si>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</si>
  <si>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</si>
  <si>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</si>
  <si>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</si>
  <si>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</si>
  <si>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</si>
  <si>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</si>
  <si>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</si>
  <si>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</si>
  <si>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</si>
  <si>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</si>
  <si>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</si>
  <si>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</si>
  <si>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</si>
  <si>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</si>
  <si>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</si>
  <si>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</si>
  <si>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</si>
  <si>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</si>
  <si>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</si>
  <si>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</si>
  <si>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</si>
  <si>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</si>
  <si>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</si>
  <si>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</si>
  <si>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</si>
  <si>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</si>
  <si>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</si>
  <si>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</si>
  <si>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</si>
  <si>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</si>
  <si>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</si>
  <si>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</si>
  <si>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</si>
  <si>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</si>
  <si>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</si>
  <si>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</si>
  <si>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</si>
  <si>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</si>
  <si>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</si>
  <si>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</si>
  <si>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</si>
  <si>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</si>
  <si>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</si>
  <si>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</si>
  <si>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</si>
  <si>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</si>
  <si>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</si>
  <si>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</si>
  <si>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</si>
  <si>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</si>
  <si>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</si>
  <si>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</si>
  <si>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</si>
  <si>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</si>
  <si>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</si>
  <si>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</si>
  <si>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</si>
  <si>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</si>
  <si>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</si>
  <si>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</si>
  <si>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</si>
  <si>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</si>
  <si>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</si>
  <si>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</si>
  <si>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</si>
  <si>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</si>
  <si>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</si>
  <si>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</si>
  <si>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</si>
  <si>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</si>
  <si>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</si>
  <si>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</si>
  <si>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</si>
  <si>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</si>
  <si>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</si>
  <si>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</si>
  <si>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</si>
  <si>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</si>
  <si>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</si>
  <si>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</si>
  <si>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</si>
  <si>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</si>
  <si>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</si>
  <si>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</si>
  <si>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</si>
  <si>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</si>
  <si>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</si>
  <si>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</si>
  <si>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</si>
  <si>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</si>
  <si>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</si>
  <si>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</si>
  <si>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</si>
  <si>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</si>
  <si>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</si>
  <si>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</si>
  <si>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</si>
  <si>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</si>
  <si>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</si>
  <si>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</si>
  <si>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</si>
  <si>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</si>
  <si>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</si>
  <si>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</si>
  <si>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</si>
  <si>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</si>
  <si>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</si>
  <si>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</si>
  <si>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</si>
  <si>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</si>
  <si>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</si>
  <si>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</si>
  <si>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</si>
  <si>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</si>
  <si>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</si>
  <si>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</si>
  <si>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</si>
  <si>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</si>
  <si>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</si>
  <si>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</si>
  <si>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</si>
  <si>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</si>
  <si>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</si>
  <si>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</si>
  <si>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</si>
  <si>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</si>
  <si>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</si>
  <si>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</si>
  <si>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</si>
  <si>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</si>
  <si>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</si>
  <si>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</si>
  <si>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</si>
  <si>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</si>
  <si>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</si>
  <si>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</si>
  <si>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</si>
  <si>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</si>
  <si>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</si>
  <si>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</si>
  <si>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</si>
  <si>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</si>
  <si>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</si>
  <si>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</si>
  <si>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</si>
  <si>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</si>
  <si>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</si>
  <si>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</si>
  <si>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</si>
  <si>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</si>
  <si>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</si>
  <si>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</si>
  <si>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</si>
  <si>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</si>
  <si>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</si>
  <si>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</si>
  <si>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</si>
  <si>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</si>
  <si>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</si>
  <si>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</si>
  <si>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</si>
  <si>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</si>
  <si>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</si>
  <si>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</si>
  <si>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</si>
  <si>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</si>
  <si>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</si>
  <si>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</si>
  <si>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</si>
  <si>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</si>
  <si>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</si>
  <si>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</si>
  <si>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</si>
  <si>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</si>
  <si>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</si>
  <si>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</si>
  <si>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</si>
  <si>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</si>
  <si>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</si>
  <si>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</si>
  <si>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</si>
  <si>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</si>
  <si>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</si>
  <si>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</si>
  <si>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</si>
  <si>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</si>
  <si>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</si>
  <si>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</si>
  <si>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</si>
  <si>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</si>
  <si>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</si>
  <si>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</si>
  <si>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</si>
  <si>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</si>
  <si>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</si>
  <si>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</si>
  <si>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</si>
  <si>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</si>
  <si>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</si>
  <si>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</si>
  <si>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</si>
  <si>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</si>
  <si>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</si>
  <si>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</si>
  <si>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</si>
  <si>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</si>
  <si>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</si>
  <si>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</si>
  <si>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</si>
  <si>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</si>
  <si>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</si>
  <si>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</si>
  <si>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</si>
  <si>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</si>
  <si>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</si>
  <si>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</si>
  <si>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</si>
  <si>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</si>
  <si>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</si>
  <si>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</si>
  <si>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</si>
  <si>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</si>
  <si>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</si>
  <si>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</si>
  <si>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</si>
  <si>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</si>
  <si>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</si>
  <si>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</si>
  <si>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</si>
  <si>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</si>
  <si>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</si>
  <si>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</si>
  <si>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</si>
  <si>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</si>
  <si>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</si>
  <si>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</si>
  <si>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</si>
  <si>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</si>
  <si>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</si>
  <si>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</si>
  <si>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</si>
  <si>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</si>
  <si>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</si>
  <si>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</si>
  <si>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</si>
  <si>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</si>
  <si>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</si>
  <si>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</si>
  <si>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</si>
  <si>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</si>
  <si>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</si>
  <si>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</si>
  <si>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</si>
  <si>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</si>
  <si>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</si>
  <si>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</si>
  <si>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</si>
  <si>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</si>
  <si>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</si>
  <si>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</si>
  <si>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</si>
  <si>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</si>
  <si>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</si>
  <si>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</si>
  <si>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</si>
  <si>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</si>
  <si>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</si>
  <si>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</si>
  <si>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</si>
  <si>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</si>
  <si>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</si>
  <si>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</si>
  <si>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</si>
  <si>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</si>
  <si>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</si>
  <si>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</si>
  <si>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</si>
  <si>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</si>
  <si>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</si>
  <si>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</si>
  <si>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</si>
  <si>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</si>
  <si>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</si>
  <si>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</si>
  <si>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</si>
  <si>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</si>
  <si>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</si>
  <si>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</si>
  <si>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</si>
  <si>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</si>
  <si>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</si>
  <si>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</si>
  <si>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</si>
  <si>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</si>
  <si>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</si>
  <si>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</si>
  <si>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</si>
  <si>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</si>
  <si>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</si>
  <si>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</si>
  <si>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</si>
  <si>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</si>
  <si>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</si>
  <si>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</si>
  <si>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</si>
  <si>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</si>
  <si>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</si>
  <si>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</si>
  <si>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</si>
  <si>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</si>
  <si>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</si>
  <si>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</si>
  <si>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</si>
  <si>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</si>
  <si>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</si>
  <si>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</si>
  <si>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</si>
  <si>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</si>
  <si>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</si>
  <si>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</si>
  <si>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</si>
  <si>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</si>
  <si>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</si>
  <si>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</si>
  <si>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</si>
  <si>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</si>
  <si>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</si>
  <si>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</si>
  <si>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</si>
  <si>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</si>
  <si>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</si>
  <si>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</si>
  <si>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</si>
  <si>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</si>
  <si>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</si>
  <si>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</si>
  <si>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</si>
  <si>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</si>
  <si>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</si>
  <si>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</si>
  <si>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</si>
  <si>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</si>
  <si>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</si>
  <si>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</si>
  <si>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</si>
  <si>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</si>
  <si>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</si>
  <si>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</si>
  <si>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</si>
  <si>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</si>
  <si>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</si>
  <si>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</si>
  <si>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</si>
  <si>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</si>
  <si>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</si>
  <si>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</si>
  <si>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</si>
  <si>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</si>
  <si>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</si>
  <si>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</si>
  <si>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</si>
  <si>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</si>
  <si>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</si>
  <si>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</si>
  <si>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</si>
  <si>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</si>
  <si>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</si>
  <si>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</si>
  <si>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</si>
  <si>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</si>
  <si>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</si>
  <si>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</si>
  <si>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</si>
  <si>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</si>
  <si>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</si>
  <si>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</si>
  <si>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</si>
  <si>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</si>
  <si>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</si>
  <si>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</si>
  <si>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</si>
  <si>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</si>
  <si>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</si>
  <si>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</si>
  <si>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</si>
  <si>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</si>
  <si>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</si>
  <si>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</si>
  <si>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</si>
  <si>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</si>
  <si>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</si>
  <si>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</si>
  <si>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</si>
  <si>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</si>
  <si>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</si>
  <si>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</si>
  <si>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</si>
  <si>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</si>
  <si>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</si>
  <si>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</si>
  <si>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</si>
  <si>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</si>
  <si>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</si>
  <si>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</si>
  <si>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</si>
  <si>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</si>
  <si>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</si>
  <si>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</si>
  <si>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</si>
  <si>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</si>
  <si>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</si>
  <si>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</si>
  <si>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</si>
  <si>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</si>
  <si>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</si>
  <si>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</si>
  <si>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</si>
  <si>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</si>
  <si>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</si>
  <si>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</si>
  <si>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</si>
  <si>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</si>
  <si>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</si>
  <si>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</si>
  <si>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</si>
  <si>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</si>
  <si>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</si>
  <si>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</si>
  <si>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</si>
  <si>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</si>
  <si>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</si>
  <si>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</si>
  <si>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</si>
  <si>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</si>
  <si>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</si>
  <si>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</si>
  <si>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</si>
  <si>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</si>
  <si>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</si>
  <si>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</si>
  <si>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</si>
  <si>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</si>
  <si>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</si>
  <si>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</si>
  <si>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</si>
  <si>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</si>
  <si>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</si>
  <si>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</si>
  <si>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</si>
  <si>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</si>
  <si>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</si>
  <si>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</si>
  <si>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</si>
  <si>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</si>
  <si>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</si>
  <si>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</si>
  <si>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</si>
  <si>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</si>
  <si>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</si>
  <si>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</si>
  <si>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</si>
  <si>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</si>
  <si>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</si>
  <si>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</si>
  <si>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</si>
  <si>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</si>
  <si>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</si>
  <si>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</si>
  <si>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</si>
  <si>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</si>
  <si>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</si>
  <si>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</si>
  <si>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</si>
  <si>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</si>
  <si>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</si>
  <si>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</si>
  <si>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</si>
  <si>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</si>
  <si>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</si>
  <si>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</si>
  <si>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</si>
  <si>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</si>
  <si>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</si>
  <si>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</si>
  <si>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</si>
  <si>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</si>
  <si>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</si>
  <si>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</si>
  <si>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</si>
  <si>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</si>
  <si>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</si>
  <si>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</si>
  <si>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</si>
  <si>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</si>
  <si>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</si>
  <si>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</si>
  <si>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</si>
  <si>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</si>
  <si>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</si>
  <si>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</si>
  <si>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</si>
  <si>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</si>
  <si>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</si>
  <si>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</si>
  <si>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</si>
  <si>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</si>
  <si>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</si>
  <si>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</si>
  <si>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</si>
  <si>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</si>
  <si>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</si>
  <si>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</si>
  <si>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</si>
  <si>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</si>
  <si>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</si>
  <si>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</si>
  <si>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</si>
  <si>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</si>
  <si>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</si>
  <si>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</si>
  <si>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</si>
  <si>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</si>
  <si>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</si>
  <si>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</si>
  <si>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</si>
  <si>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</si>
  <si>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</si>
  <si>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</si>
  <si>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</si>
  <si>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</si>
  <si>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</si>
  <si>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</si>
  <si>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</si>
  <si>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</si>
  <si>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</si>
  <si>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</si>
  <si>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</si>
  <si>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</si>
  <si>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</si>
  <si>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</si>
  <si>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</si>
  <si>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</si>
  <si>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</si>
  <si>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</si>
  <si>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</si>
  <si>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</si>
  <si>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</si>
  <si>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</si>
  <si>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</si>
  <si>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</si>
  <si>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</si>
  <si>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</si>
  <si>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</si>
  <si>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</si>
  <si>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</si>
  <si>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</si>
  <si>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</si>
  <si>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</si>
  <si>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</si>
  <si>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</si>
  <si>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</si>
  <si>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</si>
  <si>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</si>
  <si>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</si>
  <si>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</si>
  <si>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</si>
  <si>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</si>
  <si>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</si>
  <si>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</si>
  <si>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</si>
  <si>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</si>
  <si>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</si>
  <si>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</si>
  <si>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</si>
  <si>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</si>
  <si>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</si>
  <si>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</si>
  <si>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</si>
  <si>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</si>
  <si>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</si>
  <si>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</si>
  <si>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</si>
  <si>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</si>
  <si>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</si>
  <si>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</si>
  <si>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</si>
  <si>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</si>
  <si>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</si>
  <si>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</si>
  <si>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</si>
  <si>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</si>
  <si>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</si>
  <si>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</si>
  <si>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</si>
  <si>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</si>
  <si>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</si>
  <si>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</si>
  <si>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</si>
  <si>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</si>
  <si>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</si>
  <si>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</si>
  <si>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</si>
  <si>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</si>
  <si>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</si>
  <si>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</si>
  <si>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</si>
  <si>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</si>
  <si>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</si>
  <si>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</si>
  <si>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</si>
  <si>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</si>
  <si>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</si>
  <si>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</si>
  <si>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</si>
  <si>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</si>
  <si>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</si>
  <si>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</si>
  <si>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</si>
  <si>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</si>
  <si>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</si>
  <si>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</si>
  <si>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</si>
  <si>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</si>
  <si>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</si>
  <si>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</si>
  <si>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</si>
  <si>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</si>
  <si>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</si>
  <si>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</si>
  <si>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</si>
  <si>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</si>
  <si>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</si>
  <si>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</si>
  <si>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</si>
  <si>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</si>
  <si>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</si>
  <si>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</si>
  <si>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</si>
  <si>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</si>
  <si>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</si>
  <si>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</si>
  <si>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</si>
  <si>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</si>
  <si>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</si>
  <si>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</si>
  <si>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</si>
  <si>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</si>
  <si>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</si>
  <si>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</si>
  <si>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</si>
  <si>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</si>
  <si>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</si>
  <si>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</si>
  <si>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</si>
  <si>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</si>
  <si>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</si>
  <si>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</si>
  <si>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</si>
  <si>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</si>
  <si>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</si>
  <si>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</si>
  <si>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</si>
  <si>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</si>
  <si>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</si>
  <si>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</si>
  <si>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</si>
  <si>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</si>
  <si>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</si>
  <si>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</si>
  <si>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</si>
  <si>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</si>
  <si>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</si>
  <si>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</si>
  <si>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</si>
  <si>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</si>
  <si>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</si>
  <si>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</si>
  <si>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</si>
  <si>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</si>
  <si>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</si>
  <si>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</si>
  <si>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</si>
  <si>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</si>
  <si>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</si>
  <si>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</si>
  <si>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</si>
  <si>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</si>
  <si>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</si>
  <si>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</si>
  <si>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</si>
  <si>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</si>
  <si>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</si>
  <si>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</si>
  <si>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</si>
  <si>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</si>
  <si>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</si>
  <si>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</si>
  <si>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</si>
  <si>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</si>
  <si>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</si>
  <si>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</si>
  <si>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</si>
  <si>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</si>
  <si>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</si>
  <si>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</si>
  <si>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</si>
  <si>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</si>
  <si>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</si>
  <si>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</si>
  <si>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</si>
  <si>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</si>
  <si>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</si>
  <si>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</si>
  <si>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</si>
  <si>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</si>
  <si>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</si>
  <si>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</si>
  <si>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</si>
  <si>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</si>
  <si>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</si>
  <si>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</si>
  <si>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</si>
  <si>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</si>
  <si>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</si>
  <si>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</si>
  <si>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</si>
  <si>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</si>
  <si>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</si>
  <si>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</si>
  <si>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</si>
  <si>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</si>
  <si>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</si>
  <si>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</si>
  <si>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</si>
  <si>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</si>
  <si>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</si>
  <si>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</si>
  <si>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</si>
  <si>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</si>
  <si>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</si>
  <si>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</si>
  <si>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</si>
  <si>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</si>
  <si>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</si>
  <si>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</si>
  <si>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</si>
  <si>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</si>
  <si>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</si>
  <si>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</si>
  <si>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</si>
  <si>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</si>
  <si>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</si>
  <si>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</si>
  <si>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</si>
  <si>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</si>
  <si>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</si>
  <si>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</si>
  <si>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</si>
  <si>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</si>
  <si>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</si>
  <si>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</si>
  <si>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</si>
  <si>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</si>
  <si>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</si>
  <si>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</si>
  <si>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</si>
  <si>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</si>
  <si>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</si>
  <si>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</si>
  <si>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</si>
  <si>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</si>
  <si>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</si>
  <si>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</si>
  <si>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</si>
  <si>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</si>
  <si>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</si>
  <si>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</si>
  <si>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</si>
  <si>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</si>
  <si>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</si>
  <si>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</si>
  <si>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</si>
  <si>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</si>
  <si>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</si>
  <si>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</si>
  <si>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</si>
  <si>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</si>
  <si>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</si>
  <si>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</si>
  <si>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</si>
  <si>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</si>
  <si>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</si>
  <si>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</si>
  <si>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</si>
  <si>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</si>
  <si>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</si>
  <si>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</si>
  <si>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</si>
  <si>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</si>
  <si>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</si>
  <si>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</si>
  <si>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</si>
  <si>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</si>
  <si>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</si>
  <si>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</si>
  <si>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</si>
  <si>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</si>
  <si>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</si>
  <si>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</si>
  <si>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</si>
  <si>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</si>
  <si>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</si>
  <si>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</si>
  <si>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</si>
  <si>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</si>
  <si>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</si>
  <si>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</si>
  <si>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</si>
  <si>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</si>
  <si>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</si>
  <si>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</si>
  <si>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</si>
  <si>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</si>
  <si>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</si>
  <si>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</si>
  <si>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</si>
  <si>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</si>
  <si>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</si>
  <si>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</si>
  <si>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</si>
  <si>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</si>
  <si>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</si>
  <si>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</si>
  <si>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</si>
  <si>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</si>
  <si>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</si>
  <si>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</si>
  <si>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</si>
  <si>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</si>
  <si>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</si>
  <si>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</si>
  <si>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</si>
  <si>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</si>
  <si>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</si>
  <si>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</si>
  <si>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</si>
  <si>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</si>
  <si>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</si>
  <si>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</si>
  <si>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</si>
  <si>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</si>
  <si>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</si>
  <si>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</si>
  <si>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</si>
  <si>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</si>
  <si>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</si>
  <si>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</si>
  <si>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</si>
  <si>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</si>
  <si>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</si>
  <si>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</si>
  <si>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</si>
  <si>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</si>
  <si>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</si>
  <si>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</si>
  <si>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</si>
  <si>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</si>
  <si>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</si>
  <si>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</si>
  <si>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</si>
  <si>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</si>
  <si>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</si>
  <si>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</si>
  <si>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</si>
  <si>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</si>
  <si>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</si>
  <si>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</si>
  <si>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</si>
  <si>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</si>
  <si>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</si>
  <si>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</si>
  <si>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</si>
  <si>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</si>
  <si>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</si>
  <si>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</si>
  <si>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</si>
  <si>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</si>
  <si>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</si>
  <si>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</si>
  <si>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</si>
  <si>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</si>
  <si>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</si>
  <si>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</si>
  <si>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</si>
  <si>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</si>
  <si>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</si>
  <si>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</si>
  <si>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</si>
  <si>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</si>
  <si>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</si>
  <si>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</si>
  <si>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</si>
  <si>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</si>
  <si>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</si>
  <si>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</si>
  <si>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</si>
  <si>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</si>
  <si>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</si>
  <si>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</si>
  <si>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</si>
  <si>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</si>
  <si>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</si>
  <si>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</si>
  <si>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</si>
  <si>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</si>
  <si>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</si>
  <si>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</si>
  <si>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</si>
  <si>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</si>
  <si>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</si>
  <si>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</si>
  <si>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</si>
  <si>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</si>
  <si>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</si>
  <si>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</si>
  <si>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</si>
  <si>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</si>
  <si>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</si>
  <si>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</si>
  <si>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</si>
  <si>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</si>
  <si>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</si>
  <si>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</si>
  <si>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</si>
  <si>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</si>
  <si>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</si>
  <si>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</si>
  <si>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</si>
  <si>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</si>
  <si>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</si>
  <si>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</si>
  <si>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</si>
  <si>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</si>
  <si>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</si>
  <si>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</si>
  <si>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</si>
  <si>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</si>
  <si>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</si>
  <si>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</si>
  <si>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</si>
  <si>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</si>
  <si>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</si>
  <si>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</si>
  <si>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</si>
  <si>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</si>
  <si>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</si>
  <si>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</si>
  <si>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</si>
  <si>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</si>
  <si>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</si>
  <si>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</si>
  <si>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</si>
  <si>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</si>
  <si>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</si>
  <si>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</si>
  <si>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</si>
  <si>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</si>
  <si>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</si>
  <si>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</si>
  <si>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</si>
  <si>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</si>
  <si>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</si>
  <si>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</si>
  <si>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</si>
  <si>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</si>
  <si>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</si>
  <si>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</si>
  <si>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</si>
  <si>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</si>
  <si>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</si>
  <si>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</si>
  <si>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</si>
  <si>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</si>
  <si>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</si>
  <si>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</si>
  <si>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</si>
  <si>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</si>
  <si>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</si>
  <si>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</si>
  <si>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</si>
  <si>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</si>
  <si>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</si>
  <si>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</si>
  <si>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</si>
  <si>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</si>
  <si>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</si>
  <si>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</si>
  <si>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</si>
  <si>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</si>
  <si>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</si>
  <si>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</si>
  <si>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</si>
  <si>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</si>
  <si>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</si>
  <si>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</si>
  <si>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</si>
  <si>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</si>
  <si>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</si>
  <si>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</si>
  <si>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</si>
  <si>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</si>
  <si>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</si>
  <si>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</si>
  <si>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</si>
  <si>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</si>
  <si>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</si>
  <si>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</si>
  <si>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</si>
  <si>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</si>
  <si>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</si>
  <si>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</si>
  <si>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</si>
  <si>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</si>
  <si>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</si>
  <si>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</si>
  <si>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</si>
  <si>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</si>
  <si>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</si>
  <si>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</si>
  <si>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</si>
  <si>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</si>
  <si>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</si>
  <si>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</si>
  <si>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</si>
  <si>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</si>
  <si>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</si>
  <si>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</si>
  <si>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</si>
  <si>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</si>
  <si>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</si>
  <si>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</si>
  <si>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</si>
  <si>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</si>
  <si>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</si>
  <si>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</si>
  <si>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</si>
  <si>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</si>
  <si>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</si>
  <si>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</si>
  <si>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</si>
  <si>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</si>
  <si>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</si>
  <si>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</si>
  <si>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</si>
  <si>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</si>
  <si>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</si>
  <si>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</si>
  <si>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</si>
  <si>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</si>
  <si>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</si>
  <si>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</si>
  <si>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</si>
  <si>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</si>
  <si>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</si>
  <si>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</si>
  <si>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</si>
  <si>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</si>
  <si>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</si>
  <si>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</si>
  <si>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</si>
  <si>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</si>
  <si>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</si>
  <si>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</si>
  <si>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</si>
  <si>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</si>
  <si>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</si>
  <si>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</si>
  <si>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</si>
  <si>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</si>
  <si>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</si>
  <si>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</si>
  <si>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</si>
  <si>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</si>
  <si>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</si>
  <si>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</si>
  <si>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</si>
  <si>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</si>
  <si>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</si>
  <si>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</si>
  <si>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</si>
  <si>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</si>
  <si>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</si>
  <si>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</si>
  <si>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</si>
  <si>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</si>
  <si>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</si>
  <si>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</si>
  <si>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</si>
  <si>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</si>
  <si>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</si>
  <si>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</si>
  <si>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</si>
  <si>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</si>
  <si>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</si>
  <si>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</si>
  <si>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</si>
  <si>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</si>
  <si>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</si>
  <si>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</si>
  <si>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</si>
  <si>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</si>
  <si>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</si>
  <si>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</si>
  <si>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</si>
  <si>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</si>
  <si>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</si>
  <si>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</si>
  <si>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</si>
  <si>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</si>
  <si>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</si>
  <si>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</si>
  <si>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</si>
  <si>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</si>
  <si>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</si>
  <si>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</si>
  <si>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</si>
  <si>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</si>
  <si>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</si>
  <si>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</si>
  <si>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</si>
  <si>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</si>
  <si>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</si>
  <si>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</si>
  <si>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</si>
  <si>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</si>
  <si>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</si>
  <si>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</si>
  <si>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</si>
  <si>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</si>
  <si>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</si>
  <si>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</si>
  <si>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</si>
  <si>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</si>
  <si>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</si>
  <si>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</si>
  <si>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</si>
  <si>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</si>
  <si>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</si>
  <si>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</si>
  <si>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</si>
  <si>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</si>
  <si>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</si>
  <si>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</si>
  <si>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</si>
  <si>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</si>
  <si>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</si>
  <si>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</si>
  <si>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</si>
  <si>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</si>
  <si>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</si>
  <si>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</si>
  <si>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</si>
  <si>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</si>
  <si>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</si>
  <si>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</si>
  <si>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</si>
  <si>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</si>
  <si>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</si>
  <si>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</si>
  <si>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</si>
  <si>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</si>
  <si>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</si>
  <si>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</si>
  <si>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</si>
  <si>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</si>
  <si>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</si>
  <si>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</si>
  <si>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</si>
  <si>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</si>
  <si>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</si>
  <si>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</si>
  <si>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</si>
  <si>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</si>
  <si>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</si>
  <si>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</si>
  <si>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</si>
  <si>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</si>
  <si>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</si>
  <si>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</si>
  <si>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</si>
  <si>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</si>
  <si>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</si>
  <si>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</si>
  <si>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</si>
  <si>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</si>
  <si>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</si>
  <si>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</si>
  <si>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</si>
  <si>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</si>
  <si>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</si>
  <si>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</si>
  <si>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</si>
  <si>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</si>
  <si>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</si>
  <si>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</si>
  <si>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</si>
  <si>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</si>
  <si>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</si>
  <si>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</si>
  <si>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</si>
  <si>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</si>
  <si>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</si>
  <si>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</si>
  <si>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</si>
  <si>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</si>
  <si>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</si>
  <si>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</si>
  <si>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</si>
  <si>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</si>
  <si>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</si>
  <si>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</si>
  <si>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</si>
  <si>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</si>
  <si>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</si>
  <si>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</si>
  <si>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</si>
  <si>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</si>
  <si>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</si>
  <si>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</si>
  <si>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</si>
  <si>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</si>
  <si>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</si>
  <si>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</si>
  <si>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</si>
  <si>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</si>
  <si>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</si>
  <si>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</si>
  <si>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</si>
  <si>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</si>
  <si>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</si>
  <si>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</si>
  <si>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</si>
  <si>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</si>
  <si>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</si>
  <si>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</si>
  <si>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</si>
  <si>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</si>
  <si>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</si>
  <si>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</si>
  <si>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</si>
  <si>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</si>
  <si>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</si>
  <si>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</si>
  <si>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</si>
  <si>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</si>
  <si>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</si>
  <si>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</si>
  <si>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</si>
  <si>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</si>
  <si>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</si>
  <si>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</si>
  <si>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</si>
  <si>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</si>
  <si>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</si>
  <si>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</si>
  <si>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</si>
  <si>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</si>
  <si>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</si>
  <si>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</si>
  <si>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</si>
  <si>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</si>
  <si>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</si>
  <si>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</si>
  <si>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</si>
  <si>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</si>
  <si>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</si>
  <si>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</si>
  <si>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</si>
  <si>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</si>
  <si>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</si>
  <si>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</si>
  <si>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</si>
  <si>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</si>
  <si>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</si>
  <si>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</si>
  <si>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</si>
  <si>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</si>
  <si>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</si>
  <si>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</si>
  <si>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</si>
  <si>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</si>
  <si>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</si>
  <si>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</si>
  <si>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</si>
  <si>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</si>
  <si>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</si>
  <si>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</si>
  <si>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</si>
  <si>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</si>
  <si>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</si>
  <si>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</si>
  <si>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</si>
  <si>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</si>
  <si>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</si>
  <si>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</si>
  <si>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</si>
  <si>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</si>
  <si>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</si>
  <si>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</si>
  <si>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</si>
  <si>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</si>
  <si>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</si>
  <si>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</si>
  <si>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</si>
  <si>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</si>
  <si>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</si>
  <si>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</si>
  <si>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</si>
  <si>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</si>
  <si>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</si>
  <si>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</si>
  <si>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</si>
  <si>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</si>
  <si>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</si>
  <si>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</si>
  <si>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</si>
  <si>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</si>
  <si>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</si>
  <si>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</si>
  <si>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</si>
  <si>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</si>
  <si>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</si>
  <si>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</si>
  <si>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</si>
  <si>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</si>
  <si>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</si>
  <si>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</si>
  <si>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</si>
  <si>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</si>
  <si>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</si>
  <si>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</si>
  <si>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</si>
  <si>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</si>
  <si>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</si>
  <si>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</si>
  <si>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</si>
  <si>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</si>
  <si>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</si>
  <si>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</si>
  <si>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</si>
  <si>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</si>
  <si>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</si>
  <si>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</si>
  <si>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</si>
  <si>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</si>
  <si>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</si>
  <si>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</si>
  <si>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</si>
  <si>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</si>
  <si>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</si>
  <si>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</si>
  <si>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</si>
  <si>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</si>
  <si>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</si>
  <si>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</si>
  <si>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</si>
  <si>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</si>
  <si>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</si>
  <si>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</si>
  <si>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</si>
  <si>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</si>
  <si>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</si>
  <si>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</si>
  <si>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</si>
  <si>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</si>
  <si>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</si>
  <si>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</si>
  <si>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</si>
  <si>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</si>
  <si>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</si>
  <si>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</si>
  <si>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</si>
  <si>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</si>
  <si>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</si>
  <si>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</si>
  <si>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</si>
  <si>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</si>
  <si>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</si>
  <si>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</si>
  <si>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</si>
  <si>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</si>
  <si>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</si>
  <si>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</si>
  <si>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</si>
  <si>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</si>
  <si>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</si>
  <si>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</si>
  <si>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</si>
  <si>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</si>
  <si>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</si>
  <si>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</si>
  <si>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</si>
  <si>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</si>
  <si>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</si>
  <si>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</si>
  <si>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</si>
  <si>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</si>
  <si>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</si>
  <si>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</si>
  <si>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</si>
  <si>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</si>
  <si>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</si>
  <si>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</si>
  <si>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</si>
  <si>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</si>
  <si>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</si>
  <si>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</si>
  <si>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</si>
  <si>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</si>
  <si>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</si>
  <si>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</si>
  <si>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</si>
  <si>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</si>
  <si>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</si>
  <si>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</si>
  <si>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</si>
  <si>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</si>
  <si>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</si>
  <si>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</si>
  <si>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</si>
  <si>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</si>
  <si>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</si>
  <si>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</si>
  <si>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</si>
  <si>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</si>
  <si>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</si>
  <si>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</si>
  <si>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</si>
  <si>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</si>
  <si>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</si>
  <si>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</si>
  <si>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</si>
  <si>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</si>
  <si>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</si>
  <si>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</si>
  <si>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</si>
  <si>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</si>
  <si>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</si>
  <si>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</si>
  <si>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</si>
  <si>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</si>
  <si>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</si>
  <si>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</si>
  <si>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</si>
  <si>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</si>
  <si>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</si>
  <si>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</si>
  <si>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</si>
  <si>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</si>
  <si>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</si>
  <si>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</si>
  <si>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</si>
  <si>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</si>
  <si>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</si>
  <si>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</si>
  <si>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</si>
  <si>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</si>
  <si>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</si>
  <si>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</si>
  <si>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</si>
  <si>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</si>
  <si>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</si>
  <si>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</si>
  <si>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</si>
  <si>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</si>
  <si>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</si>
  <si>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</si>
  <si>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</si>
  <si>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</si>
  <si>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</si>
  <si>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</si>
  <si>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</si>
  <si>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</si>
  <si>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</si>
  <si>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</si>
  <si>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</si>
  <si>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</si>
  <si>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</si>
  <si>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</si>
  <si>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</si>
  <si>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</si>
  <si>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</si>
  <si>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</si>
  <si>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</si>
  <si>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</si>
  <si>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</si>
  <si>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</si>
  <si>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</si>
  <si>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</si>
  <si>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</si>
  <si>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</si>
  <si>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</si>
  <si>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</si>
  <si>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</si>
  <si>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</si>
  <si>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</si>
  <si>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</si>
  <si>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</si>
  <si>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</si>
  <si>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</si>
  <si>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</si>
  <si>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</si>
  <si>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</si>
  <si>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</si>
  <si>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</si>
  <si>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</si>
  <si>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</si>
  <si>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</si>
  <si>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</si>
  <si>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</si>
  <si>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</si>
  <si>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</si>
  <si>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</si>
  <si>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</si>
  <si>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</si>
  <si>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</si>
  <si>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</si>
  <si>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</si>
  <si>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</si>
  <si>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</si>
  <si>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</si>
  <si>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</si>
  <si>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</si>
  <si>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</si>
  <si>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</si>
  <si>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</si>
  <si>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</si>
  <si>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</si>
  <si>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</si>
  <si>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</si>
  <si>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</si>
  <si>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</si>
  <si>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</si>
  <si>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</si>
  <si>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</si>
  <si>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</si>
  <si>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</si>
  <si>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</si>
  <si>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</si>
  <si>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</si>
  <si>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</si>
  <si>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</si>
  <si>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</si>
  <si>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</si>
  <si>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</si>
  <si>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</si>
  <si>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</si>
  <si>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</si>
  <si>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</si>
  <si>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</si>
  <si>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</si>
  <si>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</si>
  <si>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</si>
  <si>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</si>
  <si>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</si>
  <si>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</si>
  <si>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</si>
  <si>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</si>
  <si>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</si>
  <si>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</si>
  <si>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</si>
  <si>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</si>
  <si>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</si>
  <si>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</si>
  <si>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</si>
  <si>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</si>
  <si>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</si>
  <si>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</si>
  <si>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</si>
  <si>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</si>
  <si>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</si>
  <si>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</si>
  <si>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</si>
  <si>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</si>
  <si>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</si>
  <si>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</si>
  <si>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</si>
  <si>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</si>
  <si>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</si>
  <si>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</si>
  <si>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</si>
  <si>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</si>
  <si>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</si>
  <si>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</si>
  <si>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</si>
  <si>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</si>
  <si>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</si>
  <si>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</si>
  <si>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</si>
  <si>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</si>
  <si>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</si>
  <si>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</si>
  <si>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</si>
  <si>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</si>
  <si>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</si>
  <si>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</si>
  <si>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</si>
  <si>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</si>
  <si>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</si>
  <si>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</si>
  <si>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</si>
  <si>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</si>
  <si>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</si>
  <si>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</si>
  <si>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</si>
  <si>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</si>
  <si>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</si>
  <si>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</si>
  <si>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</si>
  <si>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</si>
  <si>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</si>
  <si>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</si>
  <si>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</si>
  <si>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</si>
  <si>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</si>
  <si>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</si>
  <si>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</si>
  <si>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</si>
  <si>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</si>
  <si>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</si>
  <si>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</si>
  <si>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</si>
  <si>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</si>
  <si>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</si>
  <si>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</si>
  <si>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</si>
  <si>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</si>
  <si>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</si>
  <si>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</si>
  <si>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</si>
  <si>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</si>
  <si>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</si>
  <si>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</si>
  <si>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</si>
  <si>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</si>
  <si>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</si>
  <si>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</si>
  <si>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</si>
  <si>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</si>
  <si>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</si>
  <si>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</si>
  <si>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</si>
  <si>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</si>
  <si>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</si>
  <si>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</si>
  <si>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</si>
  <si>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</si>
  <si>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</si>
  <si>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</si>
  <si>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</si>
  <si>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</si>
  <si>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</si>
  <si>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</si>
  <si>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</si>
  <si>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</si>
  <si>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</si>
  <si>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</si>
  <si>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</si>
  <si>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</si>
  <si>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</si>
  <si>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</si>
  <si>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</si>
  <si>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</si>
  <si>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</si>
  <si>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</si>
  <si>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</si>
  <si>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</si>
  <si>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</si>
  <si>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</si>
  <si>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</si>
  <si>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</si>
  <si>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</si>
  <si>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</si>
  <si>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</si>
  <si>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</si>
  <si>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</si>
  <si>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</si>
  <si>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</si>
  <si>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</si>
  <si>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</si>
  <si>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</si>
  <si>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</si>
  <si>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</si>
  <si>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</si>
  <si>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</si>
  <si>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</si>
  <si>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</si>
  <si>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</si>
  <si>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</si>
  <si>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</si>
  <si>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</si>
  <si>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</si>
  <si>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</si>
  <si>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</si>
  <si>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</si>
  <si>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</si>
  <si>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</si>
  <si>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</si>
  <si>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</si>
  <si>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</si>
  <si>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</si>
  <si>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</si>
  <si>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</si>
  <si>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</si>
  <si>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</si>
  <si>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</si>
  <si>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</si>
  <si>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</si>
  <si>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</si>
  <si>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</si>
  <si>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</si>
  <si>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</si>
  <si>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</si>
  <si>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</si>
  <si>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</si>
  <si>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</si>
  <si>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</si>
  <si>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</si>
  <si>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</si>
  <si>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</si>
  <si>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</si>
  <si>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</si>
  <si>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</si>
  <si>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</si>
  <si>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</si>
  <si>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</si>
  <si>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</si>
  <si>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</si>
  <si>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</si>
  <si>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</si>
  <si>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</si>
  <si>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</si>
  <si>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</si>
  <si>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</si>
  <si>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</si>
  <si>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</si>
  <si>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</si>
  <si>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</si>
  <si>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</si>
  <si>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</si>
  <si>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</si>
  <si>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</si>
  <si>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</si>
  <si>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</si>
  <si>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</si>
  <si>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</si>
  <si>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</si>
  <si>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</si>
  <si>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</si>
  <si>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</si>
  <si>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</si>
  <si>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</si>
  <si>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</si>
  <si>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</si>
  <si>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</si>
  <si>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</si>
  <si>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</si>
  <si>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</si>
  <si>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</si>
  <si>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</si>
  <si>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</si>
  <si>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</si>
  <si>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</si>
  <si>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</si>
  <si>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</si>
  <si>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</si>
  <si>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</si>
  <si>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</si>
  <si>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</si>
  <si>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</si>
  <si>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</si>
  <si>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</si>
  <si>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</si>
  <si>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</si>
  <si>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</si>
  <si>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</si>
  <si>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</si>
  <si>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</si>
  <si>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</si>
  <si>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</si>
  <si>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</si>
  <si>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</si>
  <si>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</si>
  <si>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</si>
  <si>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</si>
  <si>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</si>
  <si>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</si>
  <si>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</si>
  <si>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</si>
  <si>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</si>
  <si>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</si>
  <si>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</si>
  <si>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</si>
  <si>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</si>
  <si>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</si>
  <si>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</si>
  <si>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</si>
  <si>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</si>
  <si>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</si>
  <si>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</si>
  <si>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</si>
  <si>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</si>
  <si>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</si>
  <si>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</si>
  <si>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</si>
  <si>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</si>
  <si>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</si>
  <si>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</si>
  <si>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</si>
  <si>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</si>
  <si>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</si>
  <si>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</si>
  <si>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</si>
  <si>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</si>
  <si>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</si>
  <si>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</si>
  <si>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</si>
  <si>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</si>
  <si>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</si>
  <si>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</si>
  <si>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</si>
  <si>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</si>
  <si>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</si>
  <si>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</si>
  <si>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</si>
  <si>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</si>
  <si>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</si>
  <si>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</si>
  <si>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</si>
  <si>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</si>
  <si>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</si>
  <si>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</si>
  <si>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</si>
  <si>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</si>
  <si>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</si>
  <si>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</si>
  <si>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</si>
  <si>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</si>
  <si>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</si>
  <si>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</si>
  <si>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</si>
  <si>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</si>
  <si>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</si>
  <si>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</si>
  <si>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</si>
  <si>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</si>
  <si>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</si>
  <si>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</si>
  <si>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</si>
  <si>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</si>
  <si>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</si>
  <si>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</si>
  <si>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</si>
  <si>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</si>
  <si>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</si>
  <si>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</si>
  <si>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</si>
  <si>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</si>
  <si>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</si>
  <si>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</si>
  <si>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</si>
  <si>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</si>
  <si>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</si>
  <si>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</si>
  <si>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</si>
  <si>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</si>
  <si>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</si>
  <si>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</si>
  <si>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</si>
  <si>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</si>
  <si>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</si>
  <si>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</si>
  <si>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</si>
  <si>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</si>
  <si>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</si>
  <si>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</si>
  <si>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</si>
  <si>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</si>
  <si>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</si>
  <si>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</si>
  <si>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</si>
  <si>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</si>
  <si>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</si>
  <si>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</si>
  <si>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</si>
  <si>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</si>
  <si>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</si>
  <si>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</si>
  <si>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</si>
  <si>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</si>
  <si>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</si>
  <si>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</si>
  <si>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</si>
  <si>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</si>
  <si>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</si>
  <si>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</si>
  <si>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</si>
  <si>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</si>
  <si>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</si>
  <si>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</si>
  <si>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</si>
  <si>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</si>
  <si>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</si>
  <si>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</si>
  <si>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</si>
  <si>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</si>
  <si>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</si>
  <si>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</si>
  <si>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</si>
  <si>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</si>
  <si>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</si>
  <si>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</si>
  <si>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</si>
  <si>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</si>
  <si>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</si>
  <si>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</si>
  <si>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</si>
  <si>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</si>
  <si>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</si>
  <si>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</si>
  <si>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</si>
  <si>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</si>
  <si>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</si>
  <si>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</si>
  <si>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</si>
  <si>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</si>
  <si>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</si>
  <si>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</si>
  <si>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</si>
  <si>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</si>
  <si>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</si>
  <si>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</si>
  <si>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</si>
  <si>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</si>
  <si>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</si>
  <si>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</si>
  <si>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</si>
  <si>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</si>
  <si>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</si>
  <si>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</si>
  <si>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</si>
  <si>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</si>
  <si>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</si>
  <si>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</si>
  <si>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</si>
  <si>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</si>
  <si>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</si>
  <si>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</si>
  <si>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</si>
  <si>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</si>
  <si>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</si>
  <si>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</si>
  <si>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</si>
  <si>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</si>
  <si>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</si>
  <si>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</si>
  <si>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</si>
  <si>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</si>
  <si>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</si>
  <si>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</si>
  <si>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</si>
  <si>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</si>
  <si>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</si>
  <si>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</si>
  <si>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</si>
  <si>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</si>
  <si>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</si>
  <si>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</si>
  <si>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</si>
  <si>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</si>
  <si>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</si>
  <si>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</si>
  <si>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</si>
  <si>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</si>
  <si>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</si>
  <si>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</si>
  <si>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</si>
  <si>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</si>
  <si>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</si>
  <si>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</si>
  <si>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</si>
  <si>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</si>
  <si>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</si>
  <si>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</si>
  <si>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</si>
  <si>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</si>
  <si>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</si>
  <si>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</si>
  <si>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</si>
  <si>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</si>
  <si>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</si>
  <si>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</si>
  <si>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</si>
  <si>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</si>
  <si>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</si>
  <si>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</si>
  <si>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</si>
  <si>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</si>
  <si>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</si>
  <si>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</si>
  <si>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</si>
  <si>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</si>
  <si>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</si>
  <si>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</si>
  <si>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</si>
  <si>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</si>
  <si>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</si>
  <si>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</si>
  <si>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</si>
  <si>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</si>
  <si>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</si>
  <si>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</si>
  <si>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</si>
  <si>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</si>
  <si>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</si>
  <si>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</si>
  <si>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</si>
  <si>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</si>
  <si>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</si>
  <si>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</si>
  <si>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</si>
  <si>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</si>
  <si>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</si>
  <si>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</si>
  <si>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</si>
  <si>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</si>
  <si>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</si>
  <si>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</si>
  <si>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</si>
  <si>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</si>
  <si>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</si>
  <si>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</si>
  <si>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</si>
  <si>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</si>
  <si>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</si>
  <si>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</si>
  <si>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</si>
  <si>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</si>
  <si>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</si>
  <si>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</si>
  <si>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</si>
  <si>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</si>
  <si>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</si>
  <si>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</si>
  <si>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</si>
  <si>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</si>
  <si>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</si>
  <si>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</si>
  <si>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</si>
  <si>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</si>
  <si>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</si>
  <si>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</si>
  <si>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</si>
  <si>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</si>
  <si>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</si>
  <si>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</si>
  <si>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</si>
  <si>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</si>
  <si>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</si>
  <si>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</si>
  <si>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</si>
  <si>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</si>
  <si>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</si>
  <si>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</si>
  <si>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</si>
  <si>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</si>
  <si>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</si>
  <si>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</si>
  <si>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</si>
  <si>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</si>
  <si>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</si>
  <si>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</si>
  <si>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</si>
  <si>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</si>
  <si>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</si>
  <si>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</si>
  <si>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</si>
  <si>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</si>
  <si>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</si>
  <si>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</si>
  <si>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</si>
  <si>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</si>
  <si>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</si>
  <si>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</si>
  <si>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</si>
  <si>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</si>
  <si>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</si>
  <si>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</si>
  <si>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</si>
  <si>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</si>
  <si>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</si>
  <si>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</si>
  <si>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</si>
  <si>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</si>
  <si>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</si>
  <si>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</si>
  <si>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</si>
  <si>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</si>
  <si>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</si>
  <si>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</si>
  <si>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</si>
  <si>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</si>
  <si>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</si>
  <si>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</si>
  <si>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</si>
  <si>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</si>
  <si>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</si>
  <si>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</si>
  <si>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</si>
  <si>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</si>
  <si>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</si>
  <si>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</si>
  <si>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</si>
  <si>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</si>
  <si>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</si>
  <si>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</si>
  <si>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</si>
  <si>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</si>
  <si>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</si>
  <si>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</si>
  <si>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</si>
  <si>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</si>
  <si>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</si>
  <si>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</si>
  <si>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</si>
  <si>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</si>
  <si>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</si>
  <si>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</si>
  <si>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</si>
  <si>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</si>
  <si>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</si>
  <si>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</si>
  <si>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</si>
  <si>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</si>
  <si>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</si>
  <si>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</si>
  <si>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</si>
  <si>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</si>
  <si>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</si>
  <si>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</si>
  <si>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</si>
  <si>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</si>
  <si>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</si>
  <si>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</si>
  <si>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</si>
  <si>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</si>
  <si>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</si>
  <si>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</si>
  <si>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</si>
  <si>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</si>
  <si>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</si>
  <si>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</si>
  <si>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</si>
  <si>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</si>
  <si>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</si>
  <si>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</si>
  <si>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</si>
  <si>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</si>
  <si>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</si>
  <si>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</si>
  <si>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</si>
  <si>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</si>
  <si>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</si>
  <si>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</si>
  <si>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</si>
  <si>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</si>
  <si>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</si>
  <si>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</si>
  <si>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</si>
  <si>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</si>
  <si>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</si>
  <si>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</si>
  <si>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</si>
  <si>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</si>
  <si>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</si>
  <si>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</si>
  <si>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</si>
  <si>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</si>
  <si>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</si>
  <si>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</si>
  <si>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</si>
  <si>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</si>
  <si>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</si>
  <si>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</si>
  <si>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</si>
  <si>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</si>
  <si>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</si>
  <si>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</si>
  <si>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</si>
  <si>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</si>
  <si>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</si>
  <si>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</si>
  <si>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</si>
  <si>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</si>
  <si>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</si>
  <si>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</si>
  <si>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</si>
  <si>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</si>
  <si>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</si>
  <si>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</si>
  <si>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</si>
  <si>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</si>
  <si>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</si>
  <si>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</si>
  <si>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</si>
  <si>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</si>
  <si>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</si>
  <si>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</si>
  <si>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</si>
  <si>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</si>
  <si>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</si>
  <si>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</si>
  <si>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</si>
  <si>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</si>
  <si>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</si>
  <si>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</si>
  <si>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</si>
  <si>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</si>
  <si>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</si>
  <si>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</si>
  <si>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</si>
  <si>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</si>
  <si>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</si>
  <si>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</si>
  <si>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</si>
  <si>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</si>
  <si>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</si>
  <si>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</si>
  <si>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</si>
  <si>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</si>
  <si>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</si>
  <si>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</si>
  <si>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</si>
  <si>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</si>
  <si>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</si>
  <si>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</si>
  <si>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</si>
  <si>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</si>
  <si>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</si>
  <si>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</si>
  <si>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</si>
  <si>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</si>
  <si>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</si>
  <si>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</si>
  <si>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</si>
  <si>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</si>
  <si>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</si>
  <si>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</si>
  <si>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</si>
  <si>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</si>
  <si>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</si>
  <si>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</si>
  <si>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</si>
  <si>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</si>
  <si>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</si>
  <si>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</si>
  <si>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</si>
  <si>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</si>
  <si>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</si>
  <si>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</si>
  <si>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</si>
  <si>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</si>
  <si>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</si>
  <si>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</si>
  <si>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</si>
  <si>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</si>
  <si>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</si>
  <si>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</si>
  <si>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</si>
  <si>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</si>
  <si>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</si>
  <si>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</si>
  <si>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</si>
  <si>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</si>
  <si>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</si>
  <si>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</si>
  <si>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</si>
  <si>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</si>
  <si>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</si>
  <si>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</si>
  <si>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</si>
  <si>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</si>
  <si>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</si>
  <si>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</si>
  <si>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</si>
  <si>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</si>
  <si>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</si>
  <si>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</si>
  <si>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</si>
  <si>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</si>
  <si>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</si>
  <si>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</si>
  <si>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</si>
  <si>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</si>
  <si>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</si>
  <si>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</si>
  <si>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</si>
  <si>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</si>
  <si>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</si>
  <si>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</si>
  <si>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</si>
  <si>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</si>
  <si>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</si>
  <si>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</si>
  <si>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</si>
  <si>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</si>
  <si>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</si>
  <si>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</si>
  <si>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</si>
  <si>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</si>
  <si>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</si>
  <si>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</si>
  <si>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</si>
  <si>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</si>
  <si>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</si>
  <si>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</si>
  <si>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</si>
  <si>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</si>
  <si>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</si>
  <si>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</si>
  <si>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</si>
  <si>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</si>
  <si>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</si>
  <si>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</si>
  <si>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</si>
  <si>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</si>
  <si>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</si>
  <si>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</si>
  <si>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</si>
  <si>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</si>
  <si>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</si>
  <si>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</si>
  <si>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</si>
  <si>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</si>
  <si>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</si>
  <si>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</si>
  <si>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</si>
  <si>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</si>
  <si>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</si>
  <si>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</si>
  <si>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</si>
  <si>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</si>
  <si>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</si>
  <si>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</si>
  <si>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</si>
  <si>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</si>
  <si>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</si>
  <si>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</si>
  <si>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</si>
  <si>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</si>
  <si>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</si>
  <si>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</si>
  <si>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</si>
  <si>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</si>
  <si>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</si>
  <si>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</si>
  <si>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</si>
  <si>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</si>
  <si>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</si>
  <si>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</si>
  <si>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</si>
  <si>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</si>
  <si>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</si>
  <si>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</si>
  <si>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</si>
  <si>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</si>
  <si>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</si>
  <si>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</si>
  <si>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</si>
  <si>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</si>
  <si>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</si>
  <si>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</si>
  <si>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</si>
  <si>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</si>
  <si>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</si>
  <si>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</si>
  <si>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</si>
  <si>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</si>
  <si>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</si>
  <si>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</si>
  <si>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</si>
  <si>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</si>
  <si>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</si>
  <si>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</si>
  <si>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</si>
  <si>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</si>
  <si>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</si>
  <si>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</si>
  <si>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</si>
  <si>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</si>
  <si>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</si>
  <si>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</si>
  <si>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</si>
  <si>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</si>
  <si>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</si>
  <si>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</si>
  <si>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</si>
  <si>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</si>
  <si>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</si>
  <si>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</si>
  <si>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</si>
  <si>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</si>
  <si>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</si>
  <si>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</si>
  <si>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</si>
  <si>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</si>
  <si>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</si>
  <si>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</si>
  <si>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</si>
  <si>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</si>
  <si>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</si>
  <si>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</si>
  <si>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</si>
  <si>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</si>
  <si>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</si>
  <si>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</si>
  <si>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</si>
  <si>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</si>
  <si>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</si>
  <si>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</si>
  <si>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</si>
  <si>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</si>
  <si>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</si>
  <si>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</si>
  <si>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</si>
  <si>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</si>
  <si>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</si>
  <si>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</si>
  <si>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</si>
  <si>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</si>
  <si>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</si>
  <si>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</si>
  <si>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</si>
  <si>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</si>
  <si>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</si>
  <si>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</si>
  <si>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</si>
  <si>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</si>
  <si>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</si>
  <si>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</si>
  <si>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</si>
  <si>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</si>
  <si>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</si>
  <si>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</si>
  <si>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</si>
  <si>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</si>
  <si>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</si>
  <si>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</si>
  <si>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</si>
  <si>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</si>
  <si>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</si>
  <si>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</si>
  <si>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</si>
  <si>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</si>
  <si>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</si>
  <si>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</si>
  <si>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</si>
  <si>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</si>
  <si>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</si>
  <si>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</si>
  <si>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</si>
  <si>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</si>
  <si>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</si>
  <si>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</si>
  <si>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</si>
  <si>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</si>
  <si>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</si>
  <si>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</si>
  <si>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</si>
  <si>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</si>
  <si>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</si>
  <si>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</si>
  <si>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</si>
  <si>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</si>
  <si>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</si>
  <si>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</si>
  <si>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</si>
  <si>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</si>
  <si>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</si>
  <si>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</si>
  <si>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</si>
  <si>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</si>
  <si>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</si>
  <si>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</si>
  <si>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</si>
  <si>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</si>
  <si>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</si>
  <si>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</si>
  <si>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</si>
  <si>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</si>
  <si>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</si>
  <si>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</si>
  <si>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</si>
  <si>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</si>
  <si>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</si>
  <si>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</si>
  <si>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</si>
  <si>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</si>
  <si>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</si>
  <si>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</si>
  <si>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</si>
  <si>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</si>
  <si>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</si>
  <si>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</si>
  <si>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</si>
  <si>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</si>
  <si>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</si>
  <si>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</si>
  <si>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</si>
  <si>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</si>
  <si>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</si>
  <si>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</si>
  <si>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</si>
  <si>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</si>
  <si>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</si>
  <si>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</si>
  <si>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</si>
  <si>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</si>
  <si>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</si>
  <si>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</si>
  <si>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</si>
  <si>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</si>
  <si>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</si>
  <si>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</si>
  <si>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</si>
  <si>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</si>
  <si>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</si>
  <si>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</si>
  <si>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</si>
  <si>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</si>
  <si>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</si>
  <si>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</si>
  <si>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</si>
  <si>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</si>
  <si>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</si>
  <si>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</si>
  <si>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</si>
  <si>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</si>
  <si>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</si>
  <si>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</si>
  <si>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</si>
  <si>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</si>
  <si>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</si>
  <si>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</si>
  <si>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</si>
  <si>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</si>
  <si>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</si>
  <si>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</si>
  <si>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</si>
  <si>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</si>
  <si>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</si>
  <si>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</si>
  <si>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</si>
  <si>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</si>
  <si>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</si>
  <si>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</si>
  <si>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</si>
  <si>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</si>
  <si>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</si>
  <si>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</si>
  <si>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</si>
  <si>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</si>
  <si>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</si>
  <si>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</si>
  <si>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</si>
  <si>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</si>
  <si>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</si>
  <si>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</si>
  <si>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</si>
  <si>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</si>
  <si>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</si>
  <si>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</si>
  <si>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</si>
  <si>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</si>
  <si>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</si>
  <si>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</si>
  <si>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</si>
  <si>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</si>
  <si>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</si>
  <si>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</si>
  <si>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</si>
  <si>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</si>
  <si>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</si>
  <si>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</si>
  <si>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</si>
  <si>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</si>
  <si>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</si>
  <si>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</si>
  <si>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</si>
  <si>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</si>
  <si>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</si>
  <si>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</si>
  <si>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</si>
  <si>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</si>
  <si>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</si>
  <si>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</si>
  <si>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</si>
  <si>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</si>
  <si>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</si>
  <si>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</si>
  <si>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</si>
  <si>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</si>
  <si>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</si>
  <si>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</si>
  <si>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</si>
  <si>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</si>
  <si>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</si>
  <si>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</si>
  <si>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</si>
  <si>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</si>
  <si>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</si>
  <si>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</si>
  <si>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</si>
  <si>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</si>
  <si>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</si>
  <si>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</si>
  <si>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</si>
  <si>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</si>
  <si>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</si>
  <si>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</si>
  <si>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</si>
  <si>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</si>
  <si>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</si>
  <si>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</si>
  <si>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</si>
  <si>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</si>
  <si>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</si>
  <si>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</si>
  <si>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</si>
  <si>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</si>
  <si>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</si>
  <si>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</si>
  <si>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</si>
  <si>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</si>
  <si>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</si>
  <si>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</si>
  <si>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</si>
  <si>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</si>
  <si>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</si>
  <si>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</si>
  <si>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</si>
  <si>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</si>
  <si>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</si>
  <si>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</si>
  <si>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</si>
  <si>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</si>
  <si>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</si>
  <si>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</si>
  <si>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</si>
  <si>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</si>
  <si>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</si>
  <si>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</si>
  <si>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</si>
  <si>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</si>
  <si>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</si>
  <si>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</si>
  <si>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</si>
  <si>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</si>
  <si>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</si>
  <si>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</si>
  <si>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</si>
  <si>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</si>
  <si>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</si>
  <si>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</si>
  <si>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</si>
  <si>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</si>
  <si>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</si>
  <si>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</si>
  <si>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</si>
  <si>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</si>
  <si>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</si>
  <si>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</si>
  <si>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</si>
  <si>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</si>
  <si>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</si>
  <si>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</si>
  <si>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</si>
  <si>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</si>
  <si>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</si>
  <si>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</si>
  <si>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</si>
  <si>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</si>
  <si>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</si>
  <si>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</si>
  <si>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</si>
  <si>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</si>
  <si>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</si>
  <si>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</si>
  <si>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</si>
  <si>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</si>
  <si>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</si>
  <si>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</si>
  <si>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</si>
  <si>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</si>
  <si>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</si>
  <si>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</si>
  <si>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</si>
  <si>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</si>
  <si>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</si>
  <si>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</si>
  <si>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</si>
  <si>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</si>
  <si>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</si>
  <si>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</si>
  <si>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</si>
  <si>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</si>
  <si>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</si>
  <si>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</si>
  <si>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</si>
  <si>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</si>
  <si>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</si>
  <si>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</si>
  <si>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</si>
  <si>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</si>
  <si>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</si>
  <si>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</si>
  <si>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</si>
  <si>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</si>
  <si>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</si>
  <si>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</si>
  <si>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</si>
  <si>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</si>
  <si>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</si>
  <si>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</si>
  <si>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</si>
  <si>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</si>
  <si>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</si>
  <si>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</si>
  <si>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</si>
  <si>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</si>
  <si>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</si>
  <si>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</si>
  <si>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</si>
  <si>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</si>
  <si>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</si>
  <si>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</si>
  <si>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</si>
  <si>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</si>
  <si>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</si>
  <si>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</si>
  <si>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</si>
  <si>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</si>
  <si>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</si>
  <si>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</si>
  <si>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</si>
  <si>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</si>
  <si>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</si>
  <si>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</si>
  <si>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</si>
  <si>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</si>
  <si>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</si>
  <si>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</si>
  <si>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</si>
  <si>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</si>
  <si>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</si>
  <si>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</si>
  <si>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</si>
  <si>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</si>
  <si>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</si>
  <si>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</si>
  <si>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</si>
  <si>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</si>
  <si>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</si>
  <si>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</si>
  <si>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</si>
  <si>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</si>
  <si>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</si>
  <si>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</si>
  <si>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</si>
  <si>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</si>
  <si>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</si>
  <si>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</si>
  <si>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</si>
  <si>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</si>
  <si>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</si>
  <si>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</si>
  <si>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</si>
  <si>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</si>
  <si>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</si>
  <si>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</si>
  <si>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</si>
  <si>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</si>
  <si>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</si>
  <si>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</si>
  <si>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</si>
  <si>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</si>
  <si>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</si>
  <si>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</si>
  <si>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</si>
  <si>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</si>
  <si>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</si>
  <si>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</si>
  <si>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</si>
  <si>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</si>
  <si>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</si>
  <si>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</si>
  <si>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</si>
  <si>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</si>
  <si>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</si>
  <si>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</si>
  <si>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</si>
  <si>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</si>
  <si>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</si>
  <si>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</si>
  <si>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</si>
  <si>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</si>
  <si>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</si>
  <si>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</si>
  <si>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</si>
  <si>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</si>
  <si>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</si>
  <si>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</si>
  <si>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</si>
  <si>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</si>
  <si>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</si>
  <si>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</si>
  <si>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</si>
  <si>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</si>
  <si>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</si>
  <si>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</si>
  <si>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</si>
  <si>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</si>
  <si>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</si>
  <si>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</si>
  <si>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</si>
  <si>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</si>
  <si>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</si>
  <si>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</si>
  <si>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</si>
  <si>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</si>
  <si>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</si>
  <si>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</si>
  <si>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</si>
  <si>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</si>
  <si>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</si>
  <si>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</si>
  <si>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</si>
  <si>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</si>
  <si>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</si>
  <si>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</si>
  <si>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</si>
  <si>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</si>
  <si>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</si>
  <si>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</si>
  <si>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</si>
  <si>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</si>
  <si>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</si>
  <si>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</si>
  <si>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</si>
  <si>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</si>
  <si>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</si>
  <si>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</si>
  <si>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</si>
  <si>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</si>
  <si>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</si>
  <si>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</si>
  <si>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</si>
  <si>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</si>
  <si>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</si>
  <si>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</si>
  <si>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</si>
  <si>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</si>
  <si>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</si>
  <si>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</si>
  <si>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</si>
  <si>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</si>
  <si>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</si>
  <si>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</si>
  <si>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</si>
  <si>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</si>
  <si>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</si>
  <si>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</si>
  <si>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</si>
  <si>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</si>
  <si>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</si>
  <si>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</si>
  <si>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</si>
  <si>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</si>
  <si>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</si>
  <si>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</si>
  <si>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</si>
  <si>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</si>
  <si>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</si>
  <si>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</si>
  <si>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</si>
  <si>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</si>
  <si>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</si>
  <si>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</si>
  <si>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</si>
  <si>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</si>
  <si>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</si>
  <si>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</si>
  <si>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</si>
  <si>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</si>
  <si>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</si>
  <si>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</si>
  <si>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</si>
  <si>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</si>
  <si>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</si>
  <si>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</si>
  <si>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</si>
  <si>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</si>
  <si>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</si>
  <si>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</si>
  <si>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</si>
  <si>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</si>
  <si>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</si>
  <si>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</si>
  <si>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</si>
  <si>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</si>
  <si>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</si>
  <si>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</si>
  <si>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</si>
  <si>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</si>
  <si>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</si>
  <si>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</si>
  <si>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</si>
  <si>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</si>
  <si>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</si>
  <si>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</si>
  <si>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</si>
  <si>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</si>
  <si>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</si>
  <si>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</si>
  <si>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</si>
  <si>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</si>
  <si>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</si>
  <si>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</si>
  <si>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</si>
  <si>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</si>
  <si>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</si>
  <si>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</si>
  <si>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</si>
  <si>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</si>
  <si>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</si>
  <si>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</si>
  <si>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</si>
  <si>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</si>
  <si>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</si>
  <si>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</si>
  <si>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</si>
  <si>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</si>
  <si>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</si>
  <si>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</si>
  <si>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</si>
  <si>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</si>
  <si>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</si>
  <si>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</si>
  <si>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</si>
  <si>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</si>
  <si>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</si>
  <si>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</si>
  <si>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</si>
  <si>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</si>
  <si>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</si>
  <si>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</si>
  <si>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</si>
  <si>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</si>
  <si>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</si>
  <si>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</si>
  <si>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</si>
  <si>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</si>
  <si>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</si>
  <si>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</si>
  <si>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</si>
  <si>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</si>
  <si>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</si>
  <si>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</si>
  <si>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</si>
  <si>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</si>
  <si>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</si>
  <si>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</si>
  <si>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</si>
  <si>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</si>
  <si>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</si>
  <si>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</si>
  <si>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</si>
  <si>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</si>
  <si>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</si>
  <si>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</si>
  <si>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</si>
  <si>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</si>
  <si>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</si>
  <si>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</si>
  <si>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</si>
  <si>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</si>
  <si>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</si>
  <si>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</si>
  <si>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</si>
  <si>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</si>
  <si>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</si>
  <si>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</si>
  <si>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</si>
  <si>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</si>
  <si>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</si>
  <si>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</si>
  <si>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</si>
  <si>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</si>
  <si>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</si>
  <si>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</si>
  <si>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</si>
  <si>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</si>
  <si>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</si>
  <si>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</si>
  <si>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</si>
  <si>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</si>
  <si>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</si>
  <si>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</si>
  <si>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</si>
  <si>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</si>
  <si>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</si>
  <si>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</si>
  <si>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</si>
  <si>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</si>
  <si>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</si>
  <si>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</si>
  <si>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</si>
  <si>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</si>
  <si>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</si>
  <si>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</si>
  <si>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</si>
  <si>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</si>
  <si>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</si>
  <si>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</si>
  <si>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</si>
  <si>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</si>
  <si>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</si>
  <si>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</si>
  <si>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</si>
  <si>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</si>
  <si>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</si>
  <si>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</si>
  <si>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</si>
  <si>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</si>
  <si>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</si>
  <si>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</si>
  <si>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</si>
  <si>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</si>
  <si>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</si>
  <si>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</si>
  <si>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</si>
  <si>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</si>
  <si>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</si>
  <si>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</si>
  <si>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</si>
  <si>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</si>
  <si>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</si>
  <si>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</si>
  <si>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</si>
  <si>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</si>
  <si>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</si>
  <si>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</si>
  <si>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</si>
  <si>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</si>
  <si>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</si>
  <si>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</si>
  <si>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</si>
  <si>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</si>
  <si>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</si>
  <si>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</si>
  <si>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</si>
  <si>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</si>
  <si>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</si>
  <si>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</si>
  <si>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</si>
  <si>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</si>
  <si>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</si>
  <si>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</si>
  <si>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</si>
  <si>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</si>
  <si>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</si>
  <si>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</si>
  <si>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</si>
  <si>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</si>
  <si>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</si>
  <si>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</si>
  <si>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</si>
  <si>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</si>
  <si>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</si>
  <si>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</si>
  <si>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</si>
  <si>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</si>
  <si>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</si>
  <si>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</si>
  <si>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</si>
  <si>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</si>
  <si>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</si>
  <si>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</si>
  <si>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</si>
  <si>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</si>
  <si>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</si>
  <si>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</si>
  <si>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</si>
  <si>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</si>
  <si>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</si>
  <si>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</si>
  <si>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</si>
  <si>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</si>
  <si>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</si>
  <si>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</si>
  <si>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</si>
  <si>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</si>
  <si>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</si>
  <si>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</si>
  <si>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</si>
  <si>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</si>
  <si>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</si>
  <si>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</si>
  <si>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</si>
  <si>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</si>
  <si>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</si>
  <si>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</si>
  <si>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</si>
  <si>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</si>
  <si>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</si>
  <si>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</si>
  <si>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</si>
  <si>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</si>
  <si>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</si>
  <si>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</si>
  <si>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</si>
  <si>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</si>
  <si>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</si>
  <si>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</si>
  <si>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</si>
  <si>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</si>
  <si>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</si>
  <si>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</si>
  <si>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</si>
  <si>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</si>
  <si>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</si>
  <si>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</si>
  <si>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</si>
  <si>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</si>
  <si>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</si>
  <si>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</si>
  <si>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</si>
  <si>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</si>
  <si>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</si>
  <si>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</si>
  <si>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</si>
  <si>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</si>
  <si>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</si>
  <si>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</si>
  <si>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</si>
  <si>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</si>
  <si>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</si>
  <si>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</si>
  <si>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</si>
  <si>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</si>
  <si>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</si>
  <si>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</si>
  <si>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</si>
  <si>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</si>
  <si>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</si>
  <si>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</si>
  <si>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</si>
  <si>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</si>
  <si>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</si>
  <si>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</si>
  <si>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</si>
  <si>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</si>
  <si>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</si>
  <si>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</si>
  <si>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</si>
  <si>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</si>
  <si>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</si>
  <si>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</si>
  <si>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</si>
  <si>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</si>
  <si>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</si>
  <si>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</si>
  <si>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</si>
  <si>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</si>
  <si>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</si>
  <si>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</si>
  <si>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</si>
  <si>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</si>
  <si>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</si>
  <si>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</si>
  <si>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</si>
  <si>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</si>
  <si>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</si>
  <si>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</si>
  <si>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</si>
  <si>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</si>
  <si>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</si>
  <si>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</si>
  <si>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</si>
  <si>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</si>
  <si>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</si>
  <si>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</si>
  <si>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</si>
  <si>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</si>
  <si>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</si>
  <si>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</si>
  <si>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</si>
  <si>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</si>
  <si>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</si>
  <si>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</si>
  <si>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</si>
  <si>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</si>
  <si>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</si>
  <si>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</si>
  <si>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</si>
  <si>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</si>
  <si>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</si>
  <si>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</si>
  <si>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</si>
  <si>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</si>
  <si>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</si>
  <si>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</si>
  <si>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</si>
  <si>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</si>
  <si>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</si>
  <si>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</si>
  <si>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</si>
  <si>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</si>
  <si>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</si>
  <si>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</si>
  <si>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</si>
  <si>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</si>
  <si>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</si>
  <si>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</si>
  <si>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</si>
  <si>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</si>
  <si>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</si>
  <si>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</si>
  <si>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</si>
  <si>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</si>
  <si>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</si>
  <si>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</si>
  <si>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</si>
  <si>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</si>
  <si>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</si>
  <si>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</si>
  <si>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</si>
  <si>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</si>
  <si>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</si>
  <si>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</si>
  <si>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</si>
  <si>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</si>
  <si>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</si>
  <si>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</si>
  <si>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</si>
  <si>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</si>
  <si>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</si>
  <si>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</si>
  <si>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</si>
  <si>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</si>
  <si>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</si>
  <si>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</si>
  <si>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</si>
  <si>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</si>
  <si>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</si>
  <si>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</si>
  <si>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</si>
  <si>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</si>
  <si>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</si>
  <si>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</si>
  <si>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</si>
  <si>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</si>
  <si>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</si>
  <si>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</si>
  <si>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</si>
  <si>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</si>
  <si>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</si>
  <si>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</si>
  <si>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</si>
  <si>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</si>
  <si>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</si>
  <si>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</si>
  <si>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</si>
  <si>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</si>
  <si>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</si>
  <si>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</si>
  <si>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</si>
  <si>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</si>
  <si>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</si>
  <si>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</si>
  <si>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</si>
  <si>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</si>
  <si>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</si>
  <si>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</si>
  <si>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</si>
  <si>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</si>
  <si>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</si>
  <si>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</si>
  <si>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</si>
  <si>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</si>
  <si>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</si>
  <si>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</si>
  <si>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</si>
  <si>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</si>
  <si>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</si>
  <si>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</si>
  <si>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</si>
  <si>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</si>
  <si>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</si>
  <si>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</si>
  <si>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</si>
  <si>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</si>
  <si>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</si>
  <si>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</si>
  <si>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</si>
  <si>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</si>
  <si>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</si>
  <si>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</si>
  <si>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</si>
  <si>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</si>
  <si>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</si>
  <si>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</si>
  <si>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</si>
  <si>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</si>
  <si>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</si>
  <si>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</si>
  <si>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</si>
  <si>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</si>
  <si>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</si>
  <si>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</si>
  <si>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</si>
  <si>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</si>
  <si>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</si>
  <si>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</si>
  <si>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</si>
  <si>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</si>
  <si>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</si>
  <si>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</si>
  <si>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</si>
  <si>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</si>
  <si>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</si>
  <si>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</si>
  <si>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</si>
  <si>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</si>
  <si>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</si>
  <si>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</si>
  <si>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</si>
  <si>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</si>
  <si>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</si>
  <si>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</si>
  <si>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</si>
  <si>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</si>
  <si>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</si>
  <si>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</si>
  <si>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</si>
  <si>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</si>
  <si>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</si>
  <si>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</si>
  <si>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</si>
  <si>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</si>
  <si>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</si>
  <si>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</si>
  <si>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</si>
  <si>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</si>
  <si>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</si>
  <si>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</si>
  <si>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</si>
  <si>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</si>
  <si>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</si>
  <si>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</si>
  <si>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</si>
  <si>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</si>
  <si>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</si>
  <si>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</si>
  <si>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</si>
  <si>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</si>
  <si>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</si>
  <si>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</si>
  <si>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</si>
  <si>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</si>
  <si>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</si>
  <si>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</si>
  <si>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</si>
  <si>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</si>
  <si>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</si>
  <si>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</si>
  <si>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</si>
  <si>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</si>
  <si>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</si>
  <si>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</si>
  <si>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</si>
  <si>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</si>
  <si>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</si>
  <si>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</si>
  <si>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</si>
  <si>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</si>
  <si>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</si>
  <si>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</si>
  <si>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</si>
  <si>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</si>
  <si>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</si>
  <si>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</si>
  <si>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</si>
  <si>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</si>
  <si>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</si>
  <si>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</si>
  <si>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</si>
  <si>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</si>
  <si>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</si>
  <si>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</si>
  <si>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</si>
  <si>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</si>
  <si>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</si>
  <si>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</si>
  <si>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</si>
  <si>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</si>
  <si>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</si>
  <si>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</si>
  <si>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</si>
  <si>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</si>
  <si>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</si>
  <si>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</si>
  <si>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</si>
  <si>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</si>
  <si>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</si>
  <si>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</si>
  <si>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</si>
  <si>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</si>
  <si>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</si>
  <si>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</si>
  <si>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</si>
  <si>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</si>
  <si>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</si>
  <si>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</si>
  <si>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</si>
  <si>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</si>
  <si>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</si>
  <si>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</si>
  <si>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</si>
  <si>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</si>
  <si>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</si>
  <si>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</si>
  <si>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</si>
  <si>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</si>
  <si>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</si>
  <si>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</si>
  <si>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</si>
  <si>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</si>
  <si>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</si>
  <si>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</si>
  <si>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</si>
  <si>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</si>
  <si>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</si>
  <si>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</si>
  <si>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</si>
  <si>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</si>
  <si>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</si>
  <si>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</si>
  <si>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</si>
  <si>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</si>
  <si>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</si>
  <si>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</si>
  <si>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</si>
  <si>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</si>
  <si>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</si>
  <si>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</si>
  <si>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</si>
  <si>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</si>
  <si>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</si>
  <si>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</si>
  <si>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</si>
  <si>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</si>
  <si>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</si>
  <si>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</si>
  <si>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</si>
  <si>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</si>
  <si>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</si>
  <si>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</si>
  <si>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</si>
  <si>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</si>
  <si>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</si>
  <si>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</si>
  <si>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</si>
  <si>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</si>
  <si>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</si>
  <si>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</si>
  <si>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</si>
  <si>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</si>
  <si>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</si>
  <si>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</si>
  <si>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</si>
  <si>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</si>
  <si>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</si>
  <si>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</si>
  <si>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</si>
  <si>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</si>
  <si>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</si>
  <si>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</si>
  <si>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</si>
  <si>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</si>
  <si>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</si>
  <si>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</si>
  <si>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</si>
  <si>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</si>
  <si>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</si>
  <si>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</si>
  <si>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</si>
  <si>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</si>
  <si>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</si>
  <si>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</si>
  <si>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</si>
  <si>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</si>
  <si>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</si>
  <si>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</si>
  <si>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</si>
  <si>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</si>
  <si>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</si>
  <si>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</si>
  <si>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</si>
  <si>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</si>
  <si>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</si>
  <si>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</si>
  <si>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</si>
  <si>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</si>
  <si>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</si>
  <si>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</si>
  <si>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</si>
  <si>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</si>
  <si>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</si>
  <si>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</si>
  <si>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</si>
  <si>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</si>
  <si>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</si>
  <si>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</si>
  <si>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</si>
  <si>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</si>
  <si>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</si>
  <si>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</si>
  <si>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</si>
  <si>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</si>
  <si>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</si>
  <si>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</si>
  <si>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</si>
  <si>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</si>
  <si>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</si>
  <si>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</si>
  <si>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</si>
  <si>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</si>
  <si>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</si>
  <si>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</si>
  <si>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</si>
  <si>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</si>
  <si>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</si>
  <si>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</si>
  <si>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</si>
  <si>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</si>
  <si>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</si>
  <si>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</si>
  <si>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</si>
  <si>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</si>
  <si>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</si>
  <si>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</si>
  <si>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</si>
  <si>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</si>
  <si>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</si>
  <si>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</si>
  <si>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</si>
  <si>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</si>
  <si>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</si>
  <si>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</si>
  <si>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</si>
  <si>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</si>
  <si>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</si>
  <si>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</si>
  <si>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</si>
  <si>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</si>
  <si>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</si>
  <si>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</si>
  <si>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</si>
  <si>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</si>
  <si>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</si>
  <si>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</si>
  <si>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</si>
  <si>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</si>
  <si>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</si>
  <si>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</si>
  <si>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</si>
  <si>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</si>
  <si>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</si>
  <si>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</si>
  <si>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</si>
  <si>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</si>
  <si>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</si>
  <si>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</si>
  <si>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</si>
  <si>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</si>
  <si>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</si>
  <si>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</si>
  <si>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</si>
  <si>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</si>
  <si>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</si>
  <si>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</si>
  <si>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</si>
  <si>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</si>
  <si>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</si>
  <si>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</si>
  <si>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</si>
  <si>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</si>
  <si>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</si>
  <si>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</si>
  <si>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</si>
  <si>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</si>
  <si>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</si>
  <si>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</si>
  <si>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</si>
  <si>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</si>
  <si>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</si>
  <si>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</si>
  <si>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</si>
  <si>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</si>
  <si>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</si>
  <si>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</si>
  <si>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</si>
  <si>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</si>
  <si>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</si>
  <si>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</si>
  <si>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</si>
  <si>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</si>
  <si>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</si>
  <si>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</si>
  <si>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</si>
  <si>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</si>
  <si>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</si>
  <si>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</si>
  <si>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</si>
  <si>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</si>
  <si>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</si>
  <si>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</si>
  <si>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</si>
  <si>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</si>
  <si>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</si>
  <si>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</si>
  <si>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</si>
  <si>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</si>
  <si>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</si>
  <si>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</si>
  <si>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</si>
  <si>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</si>
  <si>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</si>
  <si>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</si>
  <si>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</si>
  <si>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</si>
  <si>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</si>
  <si>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</si>
  <si>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</si>
  <si>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</si>
  <si>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</si>
  <si>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</si>
  <si>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</si>
  <si>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</si>
  <si>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</si>
  <si>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</si>
  <si>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</si>
  <si>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</si>
  <si>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</si>
  <si>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</si>
  <si>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</si>
  <si>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</si>
  <si>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</si>
  <si>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</si>
  <si>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</si>
  <si>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</si>
  <si>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</si>
  <si>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</si>
  <si>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</si>
  <si>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</si>
  <si>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</si>
  <si>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</si>
  <si>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</si>
  <si>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</si>
  <si>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</si>
  <si>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</si>
  <si>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</si>
  <si>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</si>
  <si>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</si>
  <si>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</si>
  <si>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</si>
  <si>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</si>
  <si>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</si>
  <si>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</si>
  <si>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</si>
  <si>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</si>
  <si>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</si>
  <si>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</si>
  <si>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</si>
  <si>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</si>
  <si>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</si>
  <si>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</si>
  <si>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</si>
  <si>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</si>
  <si>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</si>
  <si>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</si>
  <si>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</si>
  <si>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</si>
  <si>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</si>
  <si>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</si>
  <si>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</si>
  <si>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</si>
  <si>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</si>
  <si>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</si>
  <si>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</si>
  <si>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</si>
  <si>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</si>
  <si>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</si>
  <si>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</si>
  <si>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</si>
  <si>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</si>
  <si>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</si>
  <si>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</si>
  <si>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</si>
  <si>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</si>
  <si>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</si>
  <si>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</si>
  <si>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</si>
  <si>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</si>
  <si>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</si>
  <si>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</si>
  <si>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</si>
  <si>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</si>
  <si>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</si>
  <si>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</si>
  <si>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</si>
  <si>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</si>
  <si>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</si>
  <si>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</si>
  <si>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</si>
  <si>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</si>
  <si>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</si>
  <si>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</si>
  <si>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</si>
  <si>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</si>
  <si>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</si>
  <si>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</si>
  <si>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</si>
  <si>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</si>
  <si>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</si>
  <si>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</si>
  <si>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</si>
  <si>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</si>
  <si>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</si>
  <si>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</si>
  <si>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</si>
  <si>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</si>
  <si>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</si>
  <si>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</si>
  <si>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</si>
  <si>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</si>
  <si>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</si>
  <si>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</si>
  <si>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</si>
  <si>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</si>
  <si>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</si>
  <si>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</si>
  <si>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</si>
  <si>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</si>
  <si>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</si>
  <si>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</si>
  <si>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</si>
  <si>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</si>
  <si>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</si>
  <si>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</si>
  <si>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</si>
  <si>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</si>
  <si>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</si>
  <si>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</si>
  <si>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</si>
  <si>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</si>
  <si>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</si>
  <si>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</si>
  <si>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</si>
  <si>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</si>
  <si>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</si>
  <si>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</si>
  <si>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</si>
  <si>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</si>
  <si>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</si>
  <si>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</si>
  <si>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</si>
  <si>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</si>
  <si>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</si>
  <si>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</si>
  <si>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</si>
  <si>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</si>
  <si>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</si>
  <si>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</si>
  <si>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</si>
  <si>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</si>
  <si>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</si>
  <si>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</si>
  <si>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</si>
  <si>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</si>
  <si>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</si>
  <si>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</si>
  <si>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</si>
  <si>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</si>
  <si>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</si>
  <si>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</si>
  <si>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</si>
  <si>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</si>
  <si>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</si>
  <si>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</si>
  <si>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</si>
  <si>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</si>
  <si>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</si>
  <si>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</si>
  <si>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</si>
  <si>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</si>
  <si>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</si>
  <si>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</si>
  <si>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</si>
  <si>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</si>
  <si>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</si>
  <si>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</si>
  <si>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</si>
  <si>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</si>
  <si>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</si>
  <si>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</si>
  <si>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</si>
  <si>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</si>
  <si>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</si>
  <si>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</si>
  <si>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</si>
  <si>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</si>
  <si>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</si>
  <si>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</si>
  <si>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</si>
  <si>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</si>
  <si>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</si>
  <si>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</si>
  <si>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</si>
  <si>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</si>
  <si>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</si>
  <si>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</si>
  <si>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</si>
  <si>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</si>
  <si>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</si>
  <si>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</si>
  <si>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</si>
  <si>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</si>
  <si>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</si>
  <si>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</si>
  <si>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</si>
  <si>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</si>
  <si>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</si>
  <si>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</si>
  <si>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</si>
  <si>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</si>
  <si>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</si>
  <si>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</si>
  <si>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</si>
  <si>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</si>
  <si>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</si>
  <si>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</si>
  <si>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</si>
  <si>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</si>
  <si>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</si>
  <si>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</si>
  <si>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</si>
  <si>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</si>
  <si>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</si>
  <si>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</si>
  <si>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</si>
  <si>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</si>
  <si>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</si>
  <si>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</si>
  <si>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</si>
  <si>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</si>
  <si>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</si>
  <si>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</si>
  <si>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</si>
  <si>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</si>
  <si>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</si>
  <si>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</si>
  <si>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</si>
  <si>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</si>
  <si>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</si>
  <si>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</si>
  <si>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</si>
  <si>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</si>
  <si>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</si>
  <si>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</si>
  <si>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</si>
  <si>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</si>
  <si>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</si>
  <si>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</si>
  <si>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</si>
  <si>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</si>
  <si>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</si>
  <si>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</si>
  <si>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</si>
  <si>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</si>
  <si>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</si>
  <si>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</si>
  <si>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</si>
  <si>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</si>
  <si>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</si>
  <si>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</si>
  <si>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</si>
  <si>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</si>
  <si>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</si>
  <si>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</si>
  <si>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</si>
  <si>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</si>
  <si>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</si>
  <si>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</si>
  <si>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</si>
  <si>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</si>
  <si>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</si>
  <si>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</si>
  <si>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</si>
  <si>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</si>
  <si>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</si>
  <si>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</si>
  <si>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</si>
  <si>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</si>
  <si>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</si>
  <si>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</si>
  <si>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</si>
  <si>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</si>
  <si>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</si>
  <si>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</si>
  <si>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</si>
  <si>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</si>
  <si>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</si>
  <si>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</si>
  <si>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</si>
  <si>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</si>
  <si>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</si>
  <si>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</si>
  <si>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</si>
  <si>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</si>
  <si>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</si>
  <si>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</si>
  <si>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</si>
  <si>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</si>
  <si>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</si>
  <si>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</si>
  <si>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</si>
  <si>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</si>
  <si>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</si>
  <si>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</si>
  <si>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</si>
  <si>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</si>
  <si>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</si>
  <si>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</si>
  <si>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</si>
  <si>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</si>
  <si>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</si>
  <si>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</si>
  <si>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</si>
  <si>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</si>
  <si>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</si>
  <si>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</si>
  <si>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</si>
  <si>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</si>
  <si>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</si>
  <si>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</si>
  <si>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</si>
  <si>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</si>
  <si>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</si>
  <si>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</si>
  <si>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</si>
  <si>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</si>
  <si>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</si>
  <si>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</si>
  <si>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</si>
  <si>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</si>
  <si>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</si>
  <si>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</si>
  <si>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</si>
  <si>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</si>
  <si>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</si>
  <si>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</si>
  <si>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</si>
  <si>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</si>
  <si>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</si>
  <si>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</si>
  <si>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</si>
  <si>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</si>
  <si>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</si>
  <si>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</si>
  <si>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</si>
  <si>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</si>
  <si>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</si>
  <si>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</si>
  <si>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</si>
  <si>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</si>
  <si>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</si>
  <si>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</si>
  <si>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</si>
  <si>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</si>
  <si>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</si>
  <si>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</si>
  <si>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</si>
  <si>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</si>
  <si>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</si>
  <si>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</si>
  <si>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</si>
  <si>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</si>
  <si>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</si>
  <si>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</si>
  <si>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</si>
  <si>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</si>
  <si>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</si>
  <si>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</si>
  <si>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</si>
  <si>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</si>
  <si>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</si>
  <si>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</si>
  <si>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</si>
  <si>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</si>
  <si>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</si>
  <si>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</si>
  <si>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</si>
  <si>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</si>
  <si>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</si>
  <si>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</si>
  <si>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</si>
  <si>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</si>
  <si>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</si>
  <si>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</si>
  <si>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</si>
  <si>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</si>
  <si>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</si>
  <si>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</si>
  <si>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</si>
  <si>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</si>
  <si>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</si>
  <si>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</si>
  <si>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</si>
  <si>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</si>
  <si>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</si>
  <si>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</si>
  <si>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</si>
  <si>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</si>
  <si>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</si>
  <si>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</si>
  <si>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</si>
  <si>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</si>
  <si>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</si>
  <si>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</si>
  <si>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</si>
  <si>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</si>
  <si>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</si>
  <si>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</si>
  <si>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</si>
  <si>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</si>
  <si>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</si>
  <si>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</si>
  <si>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</si>
  <si>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</si>
  <si>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</si>
  <si>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</si>
  <si>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</si>
  <si>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</si>
  <si>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</si>
  <si>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</si>
  <si>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</si>
  <si>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</si>
  <si>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</si>
  <si>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</si>
  <si>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</si>
  <si>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</si>
  <si>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</si>
  <si>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</si>
  <si>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</si>
  <si>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</si>
  <si>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</si>
  <si>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</si>
  <si>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</si>
  <si>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</si>
  <si>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</si>
  <si>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</si>
  <si>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</si>
  <si>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</si>
  <si>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</si>
  <si>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</si>
  <si>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</si>
  <si>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</si>
  <si>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</si>
  <si>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</si>
  <si>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</si>
  <si>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</si>
  <si>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</si>
  <si>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</si>
  <si>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</si>
  <si>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</si>
  <si>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</si>
  <si>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</si>
  <si>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</si>
  <si>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</si>
  <si>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</si>
  <si>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</si>
  <si>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</si>
  <si>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</si>
  <si>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</si>
  <si>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</si>
  <si>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</si>
  <si>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</si>
  <si>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</si>
  <si>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</si>
  <si>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</si>
  <si>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</si>
  <si>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</si>
  <si>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</si>
  <si>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</si>
  <si>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</si>
  <si>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</si>
  <si>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</si>
  <si>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</si>
  <si>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</si>
  <si>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</si>
  <si>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</si>
  <si>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</si>
  <si>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</si>
  <si>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</si>
  <si>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</si>
  <si>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</si>
  <si>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</si>
  <si>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</si>
  <si>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</si>
  <si>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</si>
  <si>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</si>
  <si>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</si>
  <si>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</si>
  <si>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</si>
  <si>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</si>
  <si>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</si>
  <si>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</si>
  <si>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</si>
  <si>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</si>
  <si>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</si>
  <si>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</si>
  <si>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</si>
  <si>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</si>
  <si>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</si>
  <si>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</si>
  <si>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</si>
  <si>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</si>
  <si>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</si>
  <si>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</si>
  <si>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</si>
  <si>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</si>
  <si>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</si>
  <si>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</si>
  <si>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</si>
  <si>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</si>
  <si>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</si>
  <si>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</si>
  <si>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</si>
  <si>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</si>
  <si>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</si>
  <si>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</si>
  <si>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</si>
  <si>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</si>
  <si>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</si>
  <si>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</si>
  <si>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</si>
  <si>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</si>
  <si>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</si>
  <si>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</si>
  <si>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</si>
  <si>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</si>
  <si>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</si>
  <si>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</si>
  <si>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</si>
  <si>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</si>
  <si>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</si>
  <si>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</si>
  <si>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</si>
  <si>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</si>
  <si>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</si>
  <si>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</si>
  <si>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</si>
  <si>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</si>
  <si>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</si>
  <si>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</si>
  <si>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</si>
  <si>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</si>
  <si>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</si>
  <si>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</si>
  <si>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</si>
  <si>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</si>
  <si>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</si>
  <si>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</si>
  <si>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</si>
  <si>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</si>
  <si>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</si>
  <si>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</si>
  <si>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</si>
  <si>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</si>
  <si>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</si>
  <si>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</si>
  <si>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</si>
  <si>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</si>
  <si>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</si>
  <si>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</si>
  <si>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</si>
  <si>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</si>
  <si>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</si>
  <si>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</si>
  <si>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</si>
  <si>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</si>
  <si>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</si>
  <si>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</si>
  <si>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</si>
  <si>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</si>
  <si>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</si>
  <si>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</si>
  <si>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</si>
  <si>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</si>
  <si>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</si>
  <si>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</si>
  <si>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</si>
  <si>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</si>
  <si>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</si>
  <si>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</si>
  <si>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</si>
  <si>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</si>
  <si>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</si>
  <si>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</si>
  <si>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</si>
  <si>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</si>
  <si>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</si>
  <si>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</si>
  <si>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</si>
  <si>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</si>
  <si>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</si>
  <si>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</si>
  <si>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</si>
  <si>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</si>
  <si>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</si>
  <si>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</si>
  <si>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</si>
  <si>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</si>
  <si>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</si>
  <si>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</si>
  <si>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</si>
  <si>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</si>
  <si>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</si>
  <si>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</si>
  <si>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</si>
  <si>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</si>
  <si>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</si>
  <si>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</si>
  <si>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</si>
  <si>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</si>
  <si>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</si>
  <si>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</si>
  <si>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</si>
  <si>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</si>
  <si>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</si>
  <si>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</si>
  <si>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</si>
  <si>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</si>
  <si>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</si>
  <si>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</si>
  <si>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</si>
  <si>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</si>
  <si>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</si>
  <si>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</si>
  <si>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</si>
  <si>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</si>
  <si>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</si>
  <si>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</si>
  <si>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</si>
  <si>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</si>
  <si>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</si>
  <si>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</si>
  <si>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</si>
  <si>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</si>
  <si>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</si>
  <si>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</si>
  <si>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</si>
  <si>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</si>
  <si>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</si>
  <si>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</si>
  <si>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</si>
  <si>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</si>
  <si>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</si>
  <si>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</si>
  <si>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</si>
  <si>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</si>
  <si>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</si>
  <si>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</si>
  <si>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</si>
  <si>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</si>
  <si>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</si>
  <si>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</si>
  <si>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</si>
  <si>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</si>
  <si>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</si>
  <si>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</si>
  <si>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</si>
  <si>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</si>
  <si>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</si>
  <si>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</si>
  <si>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</si>
  <si>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</si>
  <si>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</si>
  <si>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</si>
  <si>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</si>
  <si>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</si>
  <si>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</si>
  <si>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</si>
  <si>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</si>
  <si>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</si>
  <si>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</si>
  <si>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</si>
  <si>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</si>
  <si>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</si>
  <si>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</si>
  <si>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</si>
  <si>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</si>
  <si>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</si>
  <si>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</si>
  <si>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</si>
  <si>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</si>
  <si>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</si>
  <si>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</si>
  <si>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</si>
  <si>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</si>
  <si>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</si>
  <si>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</si>
  <si>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</si>
  <si>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</si>
  <si>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</si>
  <si>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</si>
  <si>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</si>
  <si>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</si>
  <si>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</si>
  <si>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</si>
  <si>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</si>
  <si>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</si>
  <si>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</si>
  <si>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</si>
  <si>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</si>
  <si>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</si>
  <si>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</si>
  <si>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</si>
  <si>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</si>
  <si>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</si>
  <si>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</si>
  <si>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</si>
  <si>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</si>
  <si>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</si>
  <si>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</si>
  <si>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</si>
  <si>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</si>
  <si>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</si>
  <si>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</si>
  <si>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</si>
  <si>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</si>
  <si>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</si>
  <si>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</si>
  <si>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</si>
  <si>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</si>
  <si>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</si>
  <si>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</si>
  <si>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</si>
  <si>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</si>
  <si>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</si>
  <si>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</si>
  <si>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</si>
  <si>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</si>
  <si>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</si>
  <si>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</si>
  <si>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</si>
  <si>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</si>
  <si>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</si>
  <si>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</si>
  <si>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</si>
  <si>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</si>
  <si>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</si>
  <si>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</si>
  <si>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</si>
  <si>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</si>
  <si>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</si>
  <si>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</si>
  <si>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</si>
  <si>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</si>
  <si>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</si>
  <si>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</si>
  <si>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</si>
  <si>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</si>
  <si>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</si>
  <si>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</si>
  <si>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</si>
  <si>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</si>
  <si>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</si>
  <si>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</si>
  <si>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</si>
  <si>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</si>
  <si>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</si>
  <si>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</si>
  <si>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</si>
  <si>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</si>
  <si>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</si>
  <si>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</si>
  <si>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</si>
  <si>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</si>
  <si>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</si>
  <si>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</si>
  <si>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</si>
  <si>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</si>
  <si>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</si>
  <si>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</si>
  <si>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</si>
  <si>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</si>
  <si>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</si>
  <si>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</si>
  <si>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</si>
  <si>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</si>
  <si>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</si>
  <si>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</si>
  <si>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</si>
  <si>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</si>
  <si>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</si>
  <si>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</si>
  <si>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</si>
  <si>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</si>
  <si>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</si>
  <si>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</si>
  <si>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</si>
  <si>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</si>
  <si>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</si>
  <si>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</si>
  <si>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</si>
  <si>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</si>
  <si>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</si>
  <si>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</si>
  <si>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</si>
  <si>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</si>
  <si>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</si>
  <si>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</si>
  <si>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</si>
  <si>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</si>
  <si>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</si>
  <si>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</si>
  <si>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</si>
  <si>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</si>
  <si>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</si>
  <si>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</si>
  <si>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</si>
  <si>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</si>
  <si>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</si>
  <si>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</si>
  <si>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</si>
  <si>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</si>
  <si>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</si>
  <si>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</si>
  <si>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</si>
  <si>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</si>
  <si>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</si>
  <si>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</si>
  <si>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</si>
  <si>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</si>
  <si>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</si>
  <si>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</si>
  <si>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</si>
  <si>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</si>
  <si>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</si>
  <si>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</si>
  <si>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</si>
  <si>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</si>
  <si>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</si>
  <si>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</si>
  <si>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</si>
  <si>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</si>
  <si>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</si>
  <si>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</si>
  <si>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</si>
  <si>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</si>
  <si>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</si>
  <si>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</si>
  <si>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</si>
  <si>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</si>
  <si>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</si>
  <si>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</si>
  <si>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</si>
  <si>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</si>
  <si>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</si>
  <si>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</si>
  <si>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</si>
  <si>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</si>
  <si>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</si>
  <si>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</si>
  <si>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</si>
  <si>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</si>
  <si>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</si>
  <si>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</si>
  <si>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</si>
  <si>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</si>
  <si>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</si>
  <si>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</si>
  <si>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</si>
  <si>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</si>
  <si>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</si>
  <si>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</si>
  <si>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</si>
  <si>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</si>
  <si>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</si>
  <si>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</si>
  <si>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</si>
  <si>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</si>
  <si>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</si>
  <si>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</si>
  <si>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</si>
  <si>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</si>
  <si>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</si>
  <si>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</si>
  <si>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</si>
  <si>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</si>
  <si>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</si>
  <si>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</si>
  <si>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</si>
  <si>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</si>
  <si>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</si>
  <si>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</si>
  <si>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</si>
  <si>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</si>
  <si>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</si>
  <si>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</si>
  <si>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</si>
  <si>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</si>
  <si>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</si>
  <si>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</si>
  <si>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</si>
  <si>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</si>
  <si>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</si>
  <si>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</si>
  <si>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</si>
  <si>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</si>
  <si>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</si>
  <si>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</si>
  <si>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</si>
  <si>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</si>
  <si>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</si>
  <si>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</si>
  <si>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</si>
  <si>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</si>
  <si>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</si>
  <si>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</si>
  <si>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</si>
  <si>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</si>
  <si>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</si>
  <si>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</si>
  <si>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</si>
  <si>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</si>
  <si>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</si>
  <si>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</si>
  <si>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</si>
  <si>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</si>
  <si>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</si>
  <si>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</si>
  <si>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</si>
  <si>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</si>
  <si>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</si>
  <si>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</si>
  <si>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</si>
  <si>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</si>
  <si>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</si>
  <si>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</si>
  <si>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</si>
  <si>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</si>
  <si>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</si>
  <si>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</si>
  <si>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</si>
  <si>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</si>
  <si>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</si>
  <si>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</si>
  <si>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</si>
  <si>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</si>
  <si>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</si>
  <si>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</si>
  <si>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</si>
  <si>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</si>
  <si>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</si>
  <si>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</si>
  <si>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</si>
  <si>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</si>
  <si>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</si>
  <si>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</si>
  <si>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</si>
  <si>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</si>
  <si>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</si>
  <si>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</si>
  <si>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</si>
  <si>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</si>
  <si>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</si>
  <si>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</si>
  <si>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</si>
  <si>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</si>
  <si>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</si>
  <si>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</si>
  <si>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</si>
  <si>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</si>
  <si>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</si>
  <si>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</si>
  <si>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</si>
  <si>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</si>
  <si>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</si>
  <si>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</si>
  <si>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</si>
  <si>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</si>
  <si>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</si>
  <si>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</si>
  <si>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</si>
  <si>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</si>
  <si>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</si>
  <si>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</si>
  <si>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</si>
  <si>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</si>
  <si>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</si>
  <si>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</si>
  <si>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</si>
  <si>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</si>
  <si>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</si>
  <si>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</si>
  <si>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</si>
  <si>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</si>
  <si>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</si>
  <si>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</si>
  <si>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</si>
  <si>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</si>
  <si>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</si>
  <si>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</si>
  <si>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</si>
  <si>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</si>
  <si>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</si>
  <si>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</si>
  <si>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</si>
  <si>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</si>
  <si>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</si>
  <si>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</si>
  <si>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</si>
  <si>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</si>
  <si>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</si>
  <si>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</si>
  <si>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</si>
  <si>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</si>
  <si>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</si>
  <si>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</si>
  <si>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</si>
  <si>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</si>
  <si>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</si>
  <si>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</si>
  <si>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</si>
  <si>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</si>
  <si>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</si>
  <si>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</si>
  <si>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</si>
  <si>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</si>
  <si>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</si>
  <si>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</si>
  <si>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</si>
  <si>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</si>
  <si>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</si>
  <si>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</si>
  <si>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</si>
  <si>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</si>
  <si>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</si>
  <si>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</si>
  <si>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</si>
  <si>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</si>
  <si>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</si>
  <si>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</si>
  <si>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</si>
  <si>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</si>
  <si>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</si>
  <si>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</si>
  <si>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</si>
  <si>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</si>
  <si>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</si>
  <si>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</si>
  <si>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</si>
  <si>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</si>
  <si>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</si>
  <si>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</si>
  <si>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</si>
  <si>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</si>
  <si>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</si>
  <si>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</si>
  <si>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</si>
  <si>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</si>
  <si>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</si>
  <si>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</si>
  <si>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</si>
  <si>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</si>
  <si>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</si>
  <si>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</si>
  <si>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</si>
  <si>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</si>
  <si>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</si>
  <si>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</si>
  <si>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</si>
  <si>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</si>
  <si>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</si>
  <si>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</si>
  <si>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</si>
  <si>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</si>
  <si>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</si>
  <si>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</si>
  <si>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</si>
  <si>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</si>
  <si>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</si>
  <si>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</si>
  <si>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</si>
  <si>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</si>
  <si>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</si>
  <si>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</si>
  <si>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</si>
  <si>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</si>
  <si>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</si>
  <si>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</si>
  <si>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</si>
  <si>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</si>
  <si>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</si>
  <si>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</si>
  <si>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</si>
  <si>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</si>
  <si>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</si>
  <si>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</si>
  <si>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</si>
  <si>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</si>
  <si>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</si>
  <si>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</si>
  <si>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</si>
  <si>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</si>
  <si>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</si>
  <si>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</si>
  <si>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</si>
  <si>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</si>
  <si>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</si>
  <si>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</si>
  <si>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</si>
  <si>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</si>
  <si>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</si>
  <si>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</si>
  <si>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</si>
  <si>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</si>
  <si>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</si>
  <si>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</si>
  <si>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</si>
  <si>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</si>
  <si>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</si>
  <si>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</si>
  <si>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</si>
  <si>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</si>
  <si>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</si>
  <si>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</si>
  <si>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</si>
  <si>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</si>
  <si>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</si>
  <si>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</si>
  <si>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</si>
  <si>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</si>
  <si>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</si>
  <si>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</si>
  <si>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</si>
  <si>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</si>
  <si>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</si>
  <si>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</si>
  <si>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</si>
  <si>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</si>
  <si>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</si>
  <si>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</si>
  <si>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</si>
  <si>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</si>
  <si>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</si>
  <si>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</si>
  <si>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</si>
  <si>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</si>
  <si>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</si>
  <si>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</si>
  <si>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</si>
  <si>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</si>
  <si>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</si>
  <si>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</si>
  <si>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</si>
  <si>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</si>
  <si>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</si>
  <si>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</si>
  <si>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</si>
  <si>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</si>
  <si>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</si>
  <si>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</si>
  <si>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</si>
  <si>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</si>
  <si>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</si>
  <si>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</si>
  <si>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</si>
  <si>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</si>
  <si>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</si>
  <si>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</si>
  <si>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</si>
  <si>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</si>
  <si>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</si>
  <si>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</si>
  <si>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</si>
  <si>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</si>
  <si>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</si>
  <si>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</si>
  <si>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</si>
  <si>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</si>
  <si>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</si>
  <si>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</si>
  <si>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</si>
  <si>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</si>
  <si>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</si>
  <si>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</si>
  <si>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</si>
  <si>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</si>
  <si>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</si>
  <si>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</si>
  <si>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</si>
  <si>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</si>
  <si>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</si>
  <si>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</si>
  <si>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</si>
  <si>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</si>
  <si>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</si>
  <si>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</si>
  <si>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</si>
  <si>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</si>
  <si>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</si>
  <si>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</si>
  <si>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</si>
  <si>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</si>
  <si>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</si>
  <si>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</si>
  <si>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</si>
  <si>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</si>
  <si>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</si>
  <si>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</si>
  <si>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</si>
  <si>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</si>
  <si>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</si>
  <si>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</si>
  <si>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</si>
  <si>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</si>
  <si>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</si>
  <si>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</si>
  <si>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</si>
  <si>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</si>
  <si>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</si>
  <si>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</si>
  <si>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</si>
  <si>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</si>
  <si>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</si>
  <si>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</si>
  <si>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</si>
  <si>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</si>
  <si>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</si>
  <si>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</si>
  <si>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</si>
  <si>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</si>
  <si>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</si>
  <si>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</si>
  <si>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</si>
  <si>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</si>
  <si>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</si>
  <si>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</si>
  <si>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</si>
  <si>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</si>
  <si>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</si>
  <si>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</si>
  <si>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</si>
  <si>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</si>
  <si>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</si>
  <si>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</si>
  <si>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</si>
  <si>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</si>
  <si>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</si>
  <si>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</si>
  <si>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</si>
  <si>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</si>
  <si>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</si>
  <si>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</si>
  <si>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</si>
  <si>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</si>
  <si>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</si>
  <si>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</si>
  <si>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</si>
  <si>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</si>
  <si>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</si>
  <si>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</si>
  <si>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</si>
  <si>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</si>
  <si>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</si>
  <si>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</si>
  <si>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</si>
  <si>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</si>
  <si>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</si>
  <si>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</si>
  <si>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</si>
  <si>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</si>
  <si>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</si>
  <si>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</si>
  <si>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</si>
  <si>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</si>
  <si>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</si>
  <si>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</si>
  <si>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</si>
  <si>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</si>
  <si>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</si>
  <si>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</si>
  <si>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</si>
  <si>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</si>
  <si>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</si>
  <si>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</si>
  <si>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</si>
  <si>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</si>
  <si>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</si>
  <si>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</si>
  <si>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</si>
  <si>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</si>
  <si>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</si>
  <si>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</si>
  <si>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</si>
  <si>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</si>
  <si>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</si>
  <si>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</si>
  <si>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</si>
  <si>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</si>
  <si>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</si>
  <si>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</si>
  <si>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</si>
  <si>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</si>
  <si>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</si>
  <si>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</si>
  <si>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</si>
  <si>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</si>
  <si>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</si>
  <si>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</si>
  <si>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</si>
  <si>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</si>
  <si>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</si>
  <si>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</si>
  <si>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</si>
  <si>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</si>
  <si>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</si>
  <si>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</si>
  <si>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</si>
  <si>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</si>
  <si>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</si>
  <si>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</si>
  <si>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</si>
  <si>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</si>
  <si>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</si>
  <si>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</si>
  <si>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</si>
  <si>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</si>
  <si>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</si>
  <si>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</si>
  <si>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</si>
  <si>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</si>
  <si>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</si>
  <si>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</si>
  <si>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</si>
  <si>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</si>
  <si>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</si>
  <si>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</si>
  <si>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</si>
  <si>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</si>
  <si>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</si>
  <si>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</si>
  <si>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</si>
  <si>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</si>
  <si>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</si>
  <si>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</si>
  <si>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</si>
  <si>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</si>
  <si>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</si>
  <si>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</si>
  <si>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</si>
  <si>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</si>
  <si>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</si>
  <si>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</si>
  <si>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</si>
  <si>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</si>
  <si>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</si>
  <si>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</si>
  <si>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</si>
  <si>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</si>
  <si>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</si>
  <si>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</si>
  <si>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</si>
  <si>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</si>
  <si>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</si>
  <si>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</si>
  <si>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</si>
  <si>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</si>
  <si>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</si>
  <si>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</si>
  <si>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</si>
  <si>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</si>
  <si>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</si>
  <si>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</si>
  <si>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</si>
  <si>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</si>
  <si>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</si>
  <si>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</si>
  <si>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</si>
  <si>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</si>
  <si>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</si>
  <si>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</si>
  <si>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</si>
  <si>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</si>
  <si>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</si>
  <si>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</si>
  <si>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</si>
  <si>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</si>
  <si>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</si>
  <si>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</si>
  <si>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</si>
  <si>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</si>
  <si>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</si>
  <si>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</si>
  <si>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</si>
  <si>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</si>
  <si>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</si>
  <si>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</si>
  <si>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</si>
  <si>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</si>
  <si>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</si>
  <si>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</si>
  <si>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</si>
  <si>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</si>
  <si>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</si>
  <si>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</si>
  <si>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</si>
  <si>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</si>
  <si>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</si>
  <si>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</si>
  <si>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</si>
  <si>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</si>
  <si>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</si>
  <si>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</si>
  <si>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</si>
  <si>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</si>
  <si>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</si>
  <si>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</si>
  <si>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</si>
  <si>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</si>
  <si>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</si>
  <si>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</si>
  <si>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</si>
  <si>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</si>
  <si>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</si>
  <si>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</si>
  <si>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</si>
  <si>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</si>
  <si>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</si>
  <si>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</si>
  <si>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</si>
  <si>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</si>
  <si>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</si>
  <si>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</si>
  <si>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</si>
  <si>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</si>
  <si>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</si>
  <si>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</si>
  <si>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</si>
  <si>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</si>
  <si>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</si>
  <si>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</si>
  <si>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</si>
  <si>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</si>
  <si>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</si>
  <si>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</si>
  <si>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</si>
  <si>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</si>
  <si>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</si>
  <si>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</si>
  <si>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</si>
  <si>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</si>
  <si>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</si>
  <si>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</si>
  <si>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</si>
  <si>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</si>
  <si>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</si>
  <si>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</si>
  <si>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</si>
  <si>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</si>
  <si>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</si>
  <si>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</si>
  <si>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</si>
  <si>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</si>
  <si>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</si>
  <si>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</si>
  <si>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</si>
  <si>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</si>
  <si>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</si>
  <si>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</si>
  <si>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</si>
  <si>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</si>
  <si>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</si>
  <si>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</si>
  <si>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</si>
  <si>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</si>
  <si>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</si>
  <si>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</si>
  <si>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</si>
  <si>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</si>
  <si>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</si>
  <si>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</si>
  <si>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</si>
  <si>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</si>
  <si>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</si>
  <si>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</si>
  <si>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</si>
  <si>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</si>
  <si>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</si>
  <si>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</si>
  <si>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</si>
  <si>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</si>
  <si>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</si>
  <si>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</si>
  <si>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</si>
  <si>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</si>
  <si>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</si>
  <si>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</si>
  <si>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</si>
  <si>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</si>
  <si>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</si>
  <si>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</si>
  <si>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</si>
  <si>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</si>
  <si>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</si>
  <si>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</si>
  <si>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</si>
  <si>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</si>
  <si>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</si>
  <si>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</si>
  <si>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</si>
  <si>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</si>
  <si>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</si>
  <si>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</si>
  <si>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</si>
  <si>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</si>
  <si>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</si>
  <si>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</si>
  <si>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</si>
  <si>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</si>
  <si>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</si>
  <si>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</si>
  <si>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</si>
  <si>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</si>
  <si>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</si>
  <si>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</si>
  <si>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</si>
  <si>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</si>
  <si>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</si>
  <si>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</si>
  <si>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</si>
  <si>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</si>
  <si>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</si>
  <si>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</si>
  <si>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</si>
  <si>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</si>
  <si>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</si>
  <si>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</si>
  <si>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</si>
  <si>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</si>
  <si>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</si>
  <si>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</si>
  <si>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</si>
  <si>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</si>
  <si>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</si>
  <si>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</si>
  <si>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</si>
  <si>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</si>
  <si>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</si>
  <si>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</si>
  <si>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</si>
  <si>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</si>
  <si>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</si>
  <si>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</si>
  <si>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</si>
  <si>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</si>
  <si>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</si>
  <si>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</si>
  <si>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</si>
  <si>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</si>
  <si>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</si>
  <si>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</si>
  <si>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</si>
  <si>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</si>
  <si>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</si>
  <si>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</si>
  <si>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</si>
  <si>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</si>
  <si>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</si>
  <si>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</si>
  <si>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</si>
  <si>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</si>
  <si>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</si>
  <si>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</si>
  <si>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</si>
  <si>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</si>
  <si>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</si>
  <si>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</si>
  <si>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</si>
  <si>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</si>
  <si>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</si>
  <si>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</si>
  <si>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</si>
  <si>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</si>
  <si>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</si>
  <si>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</si>
  <si>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</si>
  <si>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</si>
  <si>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</si>
  <si>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</si>
  <si>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</si>
  <si>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</si>
  <si>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</si>
  <si>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</si>
  <si>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</si>
  <si>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</si>
  <si>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</si>
  <si>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</si>
  <si>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</si>
  <si>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</si>
  <si>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</si>
  <si>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</si>
  <si>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</si>
  <si>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</si>
  <si>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</si>
  <si>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</si>
  <si>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</si>
  <si>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</si>
  <si>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</si>
  <si>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</si>
  <si>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</si>
  <si>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</si>
  <si>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</si>
  <si>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</si>
  <si>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</si>
  <si>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</si>
  <si>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</si>
  <si>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</si>
  <si>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</si>
  <si>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</si>
  <si>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</si>
  <si>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</si>
  <si>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</si>
  <si>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</si>
  <si>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</si>
  <si>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</si>
  <si>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</si>
  <si>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</si>
  <si>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</si>
  <si>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</si>
  <si>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</si>
  <si>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</si>
  <si>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</si>
  <si>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</si>
  <si>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</si>
  <si>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</si>
  <si>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</si>
  <si>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</si>
  <si>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</si>
  <si>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</si>
  <si>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</si>
  <si>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</si>
  <si>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</si>
  <si>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</si>
  <si>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</si>
  <si>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</si>
  <si>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</si>
  <si>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</si>
  <si>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</si>
  <si>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</si>
  <si>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</si>
  <si>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</si>
  <si>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</si>
  <si>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</si>
  <si>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</si>
  <si>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</si>
  <si>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</si>
  <si>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</si>
  <si>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</si>
  <si>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</si>
  <si>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</si>
  <si>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</si>
  <si>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</si>
  <si>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</si>
  <si>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</si>
  <si>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</si>
  <si>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</si>
  <si>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</si>
  <si>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</si>
  <si>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</si>
  <si>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</si>
  <si>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</si>
  <si>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</si>
  <si>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</si>
  <si>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</si>
  <si>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</si>
  <si>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</si>
  <si>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</si>
  <si>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</si>
  <si>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</si>
  <si>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</si>
  <si>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</si>
  <si>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</si>
  <si>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</si>
  <si>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</si>
  <si>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</si>
  <si>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</si>
  <si>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</si>
  <si>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</si>
  <si>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</si>
  <si>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</si>
  <si>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</si>
  <si>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</si>
  <si>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</si>
  <si>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</si>
  <si>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</si>
  <si>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</si>
  <si>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</si>
  <si>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</si>
  <si>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</si>
  <si>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</si>
  <si>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</si>
  <si>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</si>
  <si>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</si>
  <si>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</si>
  <si>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</si>
  <si>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</si>
  <si>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</si>
  <si>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</si>
  <si>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</si>
  <si>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</si>
  <si>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</si>
  <si>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</si>
  <si>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</si>
  <si>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</si>
  <si>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</si>
  <si>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</si>
  <si>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</si>
  <si>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</si>
  <si>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</si>
  <si>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</si>
  <si>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</si>
  <si>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</si>
  <si>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</si>
  <si>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</si>
  <si>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</si>
  <si>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</si>
  <si>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</si>
  <si>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</si>
  <si>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</si>
  <si>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</si>
  <si>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</si>
  <si>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</si>
  <si>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</si>
  <si>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</si>
  <si>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</si>
  <si>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</si>
  <si>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</si>
  <si>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</si>
  <si>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</si>
  <si>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</si>
  <si>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</si>
  <si>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</si>
  <si>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</si>
  <si>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</si>
  <si>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</si>
  <si>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</si>
  <si>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</si>
  <si>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</si>
  <si>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</si>
  <si>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</si>
  <si>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</si>
  <si>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</si>
  <si>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</si>
  <si>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</si>
  <si>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</si>
  <si>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</si>
  <si>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</si>
  <si>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</si>
  <si>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</si>
  <si>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</si>
  <si>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</si>
  <si>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</si>
  <si>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</si>
  <si>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</si>
  <si>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</si>
  <si>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</si>
  <si>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</si>
  <si>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</si>
  <si>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</si>
  <si>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</si>
  <si>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</si>
  <si>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</si>
  <si>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</si>
  <si>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</si>
  <si>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</si>
  <si>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</si>
  <si>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</si>
  <si>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</si>
  <si>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</si>
  <si>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</si>
  <si>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</si>
  <si>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</si>
  <si>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</si>
  <si>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</si>
  <si>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</si>
  <si>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</si>
  <si>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</si>
  <si>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</si>
  <si>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</si>
  <si>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</si>
  <si>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</si>
  <si>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</si>
  <si>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</si>
  <si>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</si>
  <si>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</si>
  <si>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</si>
  <si>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</si>
  <si>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</si>
  <si>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</si>
  <si>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</si>
  <si>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</si>
  <si>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</si>
  <si>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</si>
  <si>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</si>
  <si>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</si>
  <si>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</si>
  <si>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</si>
  <si>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</si>
  <si>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</si>
  <si>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</si>
  <si>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</si>
  <si>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</si>
  <si>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</si>
  <si>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</si>
  <si>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</si>
  <si>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</si>
  <si>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</si>
  <si>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</si>
  <si>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</si>
  <si>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</si>
  <si>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</si>
  <si>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</si>
  <si>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</si>
  <si>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</si>
  <si>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</si>
  <si>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</si>
  <si>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</si>
  <si>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</si>
  <si>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</si>
  <si>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</si>
  <si>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</si>
  <si>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</si>
  <si>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</si>
  <si>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</si>
  <si>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</si>
  <si>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</si>
  <si>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</si>
  <si>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</si>
  <si>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</si>
  <si>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</si>
  <si>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</si>
  <si>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</si>
  <si>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</si>
  <si>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</si>
  <si>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</si>
  <si>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</si>
  <si>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</si>
  <si>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</si>
  <si>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</si>
  <si>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</si>
  <si>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</si>
  <si>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</si>
  <si>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</si>
  <si>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</si>
  <si>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</si>
  <si>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</si>
  <si>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</si>
  <si>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</si>
  <si>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</si>
  <si>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</si>
  <si>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</si>
  <si>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</si>
  <si>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</si>
  <si>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</si>
  <si>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</si>
  <si>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</si>
  <si>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</si>
  <si>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</si>
  <si>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</si>
  <si>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</si>
  <si>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</si>
  <si>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</si>
  <si>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</si>
  <si>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</si>
  <si>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</si>
  <si>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</si>
  <si>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</si>
  <si>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</si>
  <si>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</si>
  <si>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</si>
  <si>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</si>
  <si>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</si>
  <si>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</si>
  <si>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</si>
  <si>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</si>
  <si>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</si>
  <si>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</si>
  <si>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</si>
  <si>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</si>
  <si>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</si>
  <si>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</si>
  <si>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</si>
  <si>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</si>
  <si>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</si>
  <si>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</si>
  <si>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</si>
  <si>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</si>
  <si>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</si>
  <si>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</si>
  <si>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</si>
  <si>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</si>
  <si>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</si>
  <si>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</si>
  <si>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</si>
  <si>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</si>
  <si>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</si>
  <si>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</si>
  <si>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</si>
  <si>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</si>
  <si>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</si>
  <si>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</si>
  <si>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</si>
  <si>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</si>
  <si>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</si>
  <si>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</si>
  <si>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</si>
  <si>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</si>
  <si>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</si>
  <si>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</si>
  <si>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</si>
  <si>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</si>
  <si>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</si>
  <si>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</si>
  <si>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</si>
  <si>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</si>
  <si>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</si>
  <si>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</si>
  <si>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</si>
  <si>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</si>
  <si>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</si>
  <si>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</si>
  <si>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</si>
  <si>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</si>
  <si>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</si>
  <si>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</si>
  <si>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</si>
  <si>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</si>
  <si>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</si>
  <si>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</si>
  <si>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</si>
  <si>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</si>
  <si>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</si>
  <si>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</si>
  <si>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</si>
  <si>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</si>
  <si>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</si>
  <si>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</si>
  <si>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</si>
  <si>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</si>
  <si>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</si>
  <si>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</si>
  <si>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</si>
  <si>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</si>
  <si>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</si>
  <si>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</si>
  <si>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</si>
  <si>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</si>
  <si>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</si>
  <si>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</si>
  <si>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</si>
  <si>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</si>
  <si>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</si>
  <si>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</si>
  <si>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</si>
  <si>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</si>
  <si>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</si>
  <si>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</si>
  <si>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</si>
  <si>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</si>
  <si>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</si>
  <si>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</si>
  <si>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</si>
  <si>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</si>
  <si>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</si>
  <si>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</si>
  <si>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</si>
  <si>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</si>
  <si>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</si>
  <si>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</si>
  <si>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</si>
  <si>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</si>
  <si>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</si>
  <si>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</si>
  <si>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</si>
  <si>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</si>
  <si>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</si>
  <si>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</si>
  <si>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</si>
  <si>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</si>
  <si>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</si>
  <si>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</si>
  <si>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</si>
  <si>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</si>
  <si>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</si>
  <si>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</si>
  <si>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</si>
  <si>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</si>
  <si>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</si>
  <si>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</si>
  <si>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</si>
  <si>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</si>
  <si>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</si>
  <si>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</si>
  <si>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</si>
  <si>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</si>
  <si>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</si>
  <si>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</si>
  <si>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</si>
  <si>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</si>
  <si>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</si>
  <si>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</si>
  <si>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</si>
  <si>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</si>
  <si>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</si>
  <si>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</si>
  <si>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</si>
  <si>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</si>
  <si>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</si>
  <si>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</si>
  <si>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</si>
  <si>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</si>
  <si>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</si>
  <si>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</si>
  <si>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</si>
  <si>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</si>
  <si>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</si>
  <si>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</si>
  <si>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</si>
  <si>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</si>
  <si>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</si>
  <si>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</si>
  <si>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</si>
  <si>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</si>
  <si>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</si>
  <si>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</si>
  <si>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</si>
  <si>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</si>
  <si>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</si>
  <si>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</si>
  <si>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</si>
  <si>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</si>
  <si>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</si>
  <si>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</si>
  <si>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</si>
  <si>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</si>
  <si>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</si>
  <si>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</si>
  <si>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</si>
  <si>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</si>
  <si>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</si>
  <si>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</si>
  <si>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</si>
  <si>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</si>
  <si>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</si>
  <si>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</si>
  <si>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</si>
  <si>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</si>
  <si>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</si>
  <si>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</si>
  <si>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</si>
  <si>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</si>
  <si>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</si>
  <si>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</si>
  <si>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</si>
  <si>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</si>
  <si>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</si>
  <si>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</si>
  <si>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</si>
  <si>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</si>
  <si>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</si>
  <si>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</si>
  <si>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</si>
  <si>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</si>
  <si>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</si>
  <si>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</si>
  <si>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</si>
  <si>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</si>
  <si>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</si>
  <si>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</si>
  <si>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</si>
  <si>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</si>
  <si>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</si>
  <si>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</si>
  <si>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</si>
  <si>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</si>
  <si>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</si>
  <si>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</si>
  <si>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</si>
  <si>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</si>
  <si>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</si>
  <si>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</si>
  <si>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</si>
  <si>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</si>
  <si>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</si>
  <si>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</si>
  <si>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</si>
  <si>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</si>
  <si>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</si>
  <si>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</si>
  <si>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</si>
  <si>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</si>
  <si>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</si>
  <si>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</si>
  <si>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</si>
  <si>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</si>
  <si>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</si>
  <si>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</si>
  <si>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</si>
  <si>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</si>
  <si>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</si>
  <si>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</si>
  <si>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</si>
  <si>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</si>
  <si>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</si>
  <si>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</si>
  <si>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</si>
  <si>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</si>
  <si>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</si>
  <si>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</si>
  <si>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</si>
  <si>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</si>
  <si>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</si>
  <si>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</si>
  <si>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</si>
  <si>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</si>
  <si>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</si>
  <si>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</si>
  <si>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</si>
  <si>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</si>
  <si>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</si>
  <si>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</si>
  <si>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</si>
  <si>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</si>
  <si>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</si>
  <si>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</si>
  <si>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</si>
  <si>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</si>
  <si>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</si>
  <si>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</si>
  <si>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</si>
  <si>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</si>
  <si>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</si>
  <si>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</si>
  <si>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</si>
  <si>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</si>
  <si>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</si>
  <si>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</si>
  <si>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</si>
  <si>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</si>
  <si>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</si>
  <si>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</si>
  <si>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</si>
  <si>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</si>
  <si>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</si>
  <si>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</si>
  <si>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</si>
  <si>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</si>
  <si>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</si>
  <si>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</si>
  <si>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</si>
  <si>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</si>
  <si>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</si>
  <si>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</si>
  <si>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</si>
  <si>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</si>
  <si>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</si>
  <si>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</si>
  <si>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</si>
  <si>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</si>
  <si>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</si>
  <si>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</si>
  <si>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</si>
  <si>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</si>
  <si>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</si>
  <si>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</si>
  <si>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</si>
  <si>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</si>
  <si>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</si>
  <si>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</si>
  <si>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</si>
  <si>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</si>
  <si>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</si>
  <si>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</si>
  <si>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</si>
  <si>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</si>
  <si>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</si>
  <si>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</si>
  <si>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</si>
  <si>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</si>
  <si>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</si>
  <si>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</si>
  <si>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</si>
  <si>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</si>
  <si>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</si>
  <si>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</si>
  <si>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</si>
  <si>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</si>
  <si>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</si>
  <si>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</si>
  <si>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</si>
  <si>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</si>
  <si>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</si>
  <si>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</si>
  <si>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</si>
  <si>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</si>
  <si>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</si>
  <si>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</si>
  <si>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</si>
  <si>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</si>
  <si>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</si>
  <si>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</si>
  <si>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</si>
  <si>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</si>
  <si>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</si>
  <si>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</si>
  <si>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</si>
  <si>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</si>
  <si>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</si>
  <si>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</si>
  <si>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</si>
  <si>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</si>
  <si>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</si>
  <si>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PCM-20251104-00002389</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</si>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</sst>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5" totalsRowShown="0" headerRowDxfId="31" dataDxfId="30" headerRowBorderDxfId="28" tableBorderDxfId="29">
  <autoFilter ref="A1:L3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303.04409884259076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45965.992524768517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45965.992524768517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45965.992524768517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45965.992524768517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45965.992524768517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45965.992524768517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45965.992524768517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45965.992524768517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45965.992524768517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45965.992524768517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45965.992524768517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45965.992524768517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45965.992524768517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45965.992524768517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45965.992524768517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45965.992524768517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45965.992524768517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45965.992524768517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45965.992524768517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45965.992524768517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45965.992524768517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45965.992524768517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45965.992524768517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45965.992524768517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45965.992524768517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45965.992524768517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45965.992524768517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45965.992524768517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45965.992524768517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45965.992524768517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45965.992524768517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45965.992524768517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45965.992524768517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45965.992524768517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45965.992524768517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45965.992524768517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45965.992524768517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45965.992524768517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45965.992524768517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45965.992524768517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45965.992524768517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45965.992524768517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45965.992524768517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45965.992524768517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45965.992524768517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45965.992524768517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45965.992524768517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45965.992524768517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45965.992524768517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45965.992524768517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45965.992524768517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45965.992524768517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45965.992524768517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45965.992524768517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45965.992524768517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45965.992524768517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45965.992524768517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45965.992524768517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45965.992524768517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45965.992524768517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45965.992524768517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45965.992524768517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45965.992524768517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45965.992524768517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45965.992524768517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45965.992524768517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45965.992524768517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45965.992524768517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45965.992524768517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45965.992524768517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45965.992524768517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45965.992524768517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45965.992524768517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45965.992524768517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45965.992524768517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45965.992524768517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45965.992524768517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45965.992524768517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45965.992524768517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45965.992524768517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45965.992524768517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45965.992524768517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45965.992524768517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45965.992524768517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45965.992524768517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45965.992524768517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45965.992524768517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45965.992524768517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45965.992524768517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45965.992524768517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45965.992524768517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45965.992524768517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45965.992524768517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45965.992524768517</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45965.992524768517</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5D225C97-C450-44AD-A217-ED4333B99070}"/>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140.99268680555542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7.250441435186076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45965.992524768517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45965.992524768517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45965.992524768517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45965.992524768517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45965.992524768517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45965.992524768517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45965.992524768517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45965.992524768517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45965.992524768517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45965.992524768517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45965.992524768517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45965.992524768517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45965.992524768517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45965.992524768517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45965.992524768517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45965.992524768517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45965.992524768517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45965.992524768517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45965.992524768517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45965.992524768517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45965.992524768517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45965.992524768517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45965.992524768517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45965.992524768517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45965.992524768517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45965.992524768517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45965.992524768517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45965.992524768517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45965.992524768517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45965.992524768517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45965.992524768517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45965.992524768517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45965.992524768517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45965.992524768517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45965.992524768517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45965.992524768517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45965.992524768517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45965.992524768517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45965.992524768517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45965.992524768517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45965.992524768517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45965.992524768517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45965.992524768517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45965.992524768517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45965.992524768517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45965.992524768517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45965.992524768517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45965.992524768517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45965.992524768517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45965.992524768517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45965.992524768517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45965.992524768517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45965.992524768517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45965.992524768517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45965.992524768517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45965.992524768517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45965.992524768517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45965.992524768517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45965.992524768517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45965.992524768517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45965.992524768517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45965.992524768517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45965.992524768517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45965.992524768517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45965.992524768517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45965.992524768517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45965.992524768517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45965.992524768517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45965.992524768517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45965.992524768517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45965.992524768517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45965.992524768517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45965.992524768517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45965.992524768517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45965.992524768517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45965.992524768517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45965.992524768517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45965.992524768517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45965.992524768517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45965.992524768517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45965.992524768517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45965.992524768517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45965.992524768517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45965.992524768517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45965.992524768517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45965.992524768517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45965.992524768517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45965.992524768517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45965.992524768517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45965.992524768517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45965.992524768517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45965.992524768517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45965.992524768517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45965.992524768517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45965.992524768517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45965.992524768517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45965.992524768517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45965.992524768517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45965.992524768517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45965.992524768517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45965.992524768517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45965.992524768517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45965.992524768517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45965.992524768517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45965.992524768517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45965.992524768517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45965.992524768517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45965.992524768517</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45965.992524768517</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45965.992524768517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45965.992524768517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45965.992524768517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45965.992524768517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45965.992524768517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45965.992524768517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45965.992524768517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45965.992524768517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45965.992524768517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45965.992524768517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45965.992524768517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45965.992524768517</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45965.992524768517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45965.992524768517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45965.992524768517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45965.992524768517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45965.992524768517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45965.992524768517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45965.992524768517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45965.992524768517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45965.992524768517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45965.992524768517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45965.992524768517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45965.992524768517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45965.992524768517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45965.992524768517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45965.992524768517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45965.992524768517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45965.992524768517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45965.992524768517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45965.992524768517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45965.992524768517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45965.992524768517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45965.992524768517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45965.992524768517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45965.992524768517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45965.992524768517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45965.992524768517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45965.992524768517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45965.992524768517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45965.992524768517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45965.992524768517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45965.992524768517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45965.992524768517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45965.992524768517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45965.992524768517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45965.992524768517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45965.992524768517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45965.992524768517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45965.992524768517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45965.992524768517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45965.992524768517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45965.992524768517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45965.992524768517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45965.992524768517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45965.992524768517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45965.992524768517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45965.992524768517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45965.992524768517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45965.992524768517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45965.992524768517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45965.992524768517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45965.992524768517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45965.992524768517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45965.992524768517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45965.992524768517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45965.992524768517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45965.992524768517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45965.992524768517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45965.992524768517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45965.992524768517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45965.992524768517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45965.992524768517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45965.992524768517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45965.992524768517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45965.992524768517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45965.992524768517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45965.992524768517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45965.992524768517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45965.992524768517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45965.992524768517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45965.992524768517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45965.992524768517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45965.992524768517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45965.992524768517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45965.992524768517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45965.992524768517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45965.992524768517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45965.992524768517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45965.992524768517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45965.992524768517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45965.992524768517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45965.992524768517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45965.992524768517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45965.992524768517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45965.992524768517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45965.992524768517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45965.992524768517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45965.992524768517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45965.992524768517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45965.992524768517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45965.992524768517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45965.992524768517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45965.992524768517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45965.992524768517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45965.992524768517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45965.992524768517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45965.992524768517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45965.992524768517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45965.992524768517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45965.992524768517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45965.992524768517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45965.992524768517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45965.992524768517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45965.992524768517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45965.992524768517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45965.992524768517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45965.992524768517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45965.992524768517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45965.992524768517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45965.992524768517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45965.992524768517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45965.992524768517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45965.992524768517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45965.992524768517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45965.992524768517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45965.992524768517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45965.992524768517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45965.992524768517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45965.992524768517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45965.992524768517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45965.992524768517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45965.992524768517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45965.992524768517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45965.992524768517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45965.992524768517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45965.992524768517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45965.992524768517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45965.992524768517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45965.992524768517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45965.992524768517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45965.992524768517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45965.992524768517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45965.992524768517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45965.992524768517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45965.992524768517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45965.992524768517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45965.992524768517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45965.992524768517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45965.992524768517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45965.992524768517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45965.992524768517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45965.992524768517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45965.992524768517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45965.992524768517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45965.992524768517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45965.992524768517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45965.992524768517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45965.992524768517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45965.992524768517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45965.992524768517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45965.992524768517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45965.992524768517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45965.992524768517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45965.992524768517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45965.992524768517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45965.992524768517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45965.992524768517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45965.992524768517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45965.992524768517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45965.992524768517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45965.992524768517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45965.992524768517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45965.992524768517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45965.992524768517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45965.992524768517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45965.992524768517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45965.992524768517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45965.992524768517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45965.992524768517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45965.992524768517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45965.992524768517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45965.992524768517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45965.992524768517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45965.992524768517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45965.992524768517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45965.992524768517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45965.992524768517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45965.992524768517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45965.992524768517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45965.992524768517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45965.992524768517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45965.992524768517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45965.992524768517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45965.992524768517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45965.992524768517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45965.992524768517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45965.992524768517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45965.992524768517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45965.992524768517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45965.992524768517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45965.992524768517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45965.992524768517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45965.992524768517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45965.992524768517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45965.992524768517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45965.992524768517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45965.992524768517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45965.992524768517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45965.992524768517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45965.992524768517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45965.992524768517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45965.992524768517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45965.992524768517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45965.992524768517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45965.992524768517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45965.992524768517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45965.992524768517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45965.992524768517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45965.992524768517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45965.992524768517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45965.992524768517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45965.992524768517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45965.992524768517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45965.992524768517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45965.992524768517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45965.992524768517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45965.992524768517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45965.992524768517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45965.992524768517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45965.992524768517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45965.992524768517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45965.992524768517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45965.992524768517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45965.992524768517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45965.992524768517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45965.992524768517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45965.992524768517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45965.992524768517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45965.992524768517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45965.992524768517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45965.992524768517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45965.992524768517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45965.992524768517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45965.992524768517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45965.992524768517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45965.992524768517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45965.992524768517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45965.992524768517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45965.992524768517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45965.992524768517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45965.992524768517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45965.992524768517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45965.992524768517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45965.992524768517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45965.992524768517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45965.992524768517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45965.992524768517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45965.992524768517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45965.992524768517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45965.992524768517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45965.992524768517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45965.992524768517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45965.992524768517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45965.992524768517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45965.992524768517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45965.992524768517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45965.992524768517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45965.992524768517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45965.992524768517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45965.992524768517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45965.992524768517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45965.992524768517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45965.992524768517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45965.992524768517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45965.992524768517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45965.992524768517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45965.992524768517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45965.992524768517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45965.992524768517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45965.992524768517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45965.992524768517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45965.992524768517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45965.992524768517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45965.992524768517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45965.992524768517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45965.992524768517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45965.992524768517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45965.992524768517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45965.992524768517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45965.992524768517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45965.992524768517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45965.992524768517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45965.992524768517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45965.992524768517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45965.992524768517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45965.992524768517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45965.992524768517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45965.992524768517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45965.992524768517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45965.992524768517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45965.992524768517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45965.992524768517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45965.992524768517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45965.992524768517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45965.992524768517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45965.992524768517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45965.992524768517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45965.992524768517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45965.992524768517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45965.992524768517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45965.992524768517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45965.992524768517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45965.992524768517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45965.992524768517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45965.992524768517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45965.992524768517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45965.992524768517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45965.992524768517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45965.992524768517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45965.992524768517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45965.992524768517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45965.992524768517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45965.992524768517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45965.992524768517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45965.992524768517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45965.992524768517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45965.992524768517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45965.992524768517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45965.992524768517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45965.992524768517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45965.992524768517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45965.992524768517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45965.992524768517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45965.992524768517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45965.992524768517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45965.992524768517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45965.992524768517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45965.992524768517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45965.992524768517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45965.992524768517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45965.992524768517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45965.992524768517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45965.992524768517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45965.992524768517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45965.992524768517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45965.992524768517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45965.992524768517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45965.992524768517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45965.992524768517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45965.992524768517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45965.992524768517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45965.992524768517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45965.992524768517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45965.992524768517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45965.992524768517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45965.992524768517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45965.992524768517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45965.992524768517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45965.992524768517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45965.992524768517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45965.992524768517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45965.992524768517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45965.992524768517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45965.992524768517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45965.992524768517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45965.992524768517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45965.992524768517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45965.992524768517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45965.992524768517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45965.992524768517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45965.992524768517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45965.992524768517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45965.992524768517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45965.992524768517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45965.992524768517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45965.992524768517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45965.992524768517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45965.992524768517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45965.992524768517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45965.992524768517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45965.992524768517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45965.992524768517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45965.992524768517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45965.992524768517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45965.992524768517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45965.992524768517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45965.992524768517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45965.992524768517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45965.992524768517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45965.992524768517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45965.992524768517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45965.992524768517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45965.992524768517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45965.992524768517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45965.992524768517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45965.992524768517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45965.992524768517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45965.992524768517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45965.992524768517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45965.992524768517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45965.992524768517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45965.992524768517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45965.992524768517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45965.992524768517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45965.992524768517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45965.992524768517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45965.992524768517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45965.992524768517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45965.992524768517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45965.992524768517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45965.992524768517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45965.992524768517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45965.992524768517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45965.992524768517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45965.992524768517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45965.992524768517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45965.992524768517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45965.992524768517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45965.992524768517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45965.992524768517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45965.992524768517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45965.992524768517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45965.992524768517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45965.992524768517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45965.992524768517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45965.992524768517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45965.992524768517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45965.992524768517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45965.992524768517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45965.992524768517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45965.992524768517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45965.992524768517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45965.992524768517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45965.992524768517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45965.992524768517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45965.992524768517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45965.992524768517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45965.992524768517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45965.992524768517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45965.992524768517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45965.992524768517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45965.992524768517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45965.992524768517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45965.992524768517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45965.992524768517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45965.992524768517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45965.992524768517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45965.992524768517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45965.992524768517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45965.992524768517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45965.992524768517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45965.992524768517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45965.992524768517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45965.992524768517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45965.992524768517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45965.992524768517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45965.992524768517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45965.992524768517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45965.992524768517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45965.992524768517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45965.992524768517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45965.992524768517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45965.992524768517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45965.992524768517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45965.992524768517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45965.992524768517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45965.992524768517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45965.992524768517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45965.992524768517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45965.992524768517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45965.992524768517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45965.992524768517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45965.992524768517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45965.992524768517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45965.992524768517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45965.992524768517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45965.992524768517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45965.992524768517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45965.992524768517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45965.992524768517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45965.992524768517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45965.992524768517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45965.992524768517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45965.992524768517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45965.992524768517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45965.992524768517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45965.992524768517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45965.992524768517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45965.992524768517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45965.992524768517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45965.992524768517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45965.992524768517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45965.992524768517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45965.992524768517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45965.992524768517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45965.992524768517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45965.992524768517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45965.992524768517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45965.992524768517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45965.992524768517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45965.992524768517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45965.992524768517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45965.992524768517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45965.992524768517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45965.992524768517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45965.992524768517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45965.992524768517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45965.992524768517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45965.992524768517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45965.992524768517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45965.992524768517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45965.992524768517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45965.992524768517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45965.992524768517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45965.992524768517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45965.992524768517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45965.992524768517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45965.992524768517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45965.992524768517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45965.992524768517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45965.992524768517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45965.992524768517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45965.992524768517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45965.992524768517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45965.992524768517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45965.992524768517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45965.992524768517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45965.992524768517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45965.992524768517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45965.992524768517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45965.992524768517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45965.992524768517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45965.992524768517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45965.992524768517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45965.992524768517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45965.992524768517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45965.992524768517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45965.992524768517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45965.992524768517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45965.992524768517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45965.992524768517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45965.992524768517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45965.992524768517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45965.992524768517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45965.992524768517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45965.992524768517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45965.992524768517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45965.992524768517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45965.992524768517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45965.992524768517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45965.992524768517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45965.992524768517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45965.992524768517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45965.992524768517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45965.992524768517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45965.992524768517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45965.992524768517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45965.992524768517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45965.992524768517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45965.992524768517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45965.992524768517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45965.992524768517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45965.992524768517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45965.992524768517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45965.992524768517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45965.992524768517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45965.992524768517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45965.992524768517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45965.992524768517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45965.992524768517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45965.992524768517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45965.992524768517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45965.992524768517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45965.992524768517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45965.992524768517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45965.992524768517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45965.992524768517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45965.992524768517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45965.992524768517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45965.992524768517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45965.992524768517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45965.992524768517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45965.992524768517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45965.992524768517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45965.992524768517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45965.992524768517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45965.992524768517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45965.992524768517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45965.992524768517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45965.992524768517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45965.992524768517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45965.992524768517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45965.992524768517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45965.992524768517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45965.992524768517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45965.992524768517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45965.992524768517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45965.992524768517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45965.992524768517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45965.992524768517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45965.992524768517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45965.992524768517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45965.992524768517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45965.992524768517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45965.992524768517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45965.992524768517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45965.992524768517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45965.992524768517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45965.992524768517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45965.992524768517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45965.992524768517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45965.992524768517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45965.992524768517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45965.992524768517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45965.992524768517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45965.992524768517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45965.992524768517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45965.992524768517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45965.992524768517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45965.992524768517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45965.992524768517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45965.992524768517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45965.992524768517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45965.992524768517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45965.992524768517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45965.992524768517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45965.992524768517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45965.992524768517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45965.992524768517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45965.992524768517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45965.992524768517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45965.992524768517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45965.992524768517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45965.992524768517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45965.992524768517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45965.992524768517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45965.992524768517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45965.992524768517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45965.992524768517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45965.992524768517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45965.992524768517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45965.992524768517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45965.992524768517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45965.992524768517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45965.992524768517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45965.992524768517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45965.992524768517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45965.992524768517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45965.992524768517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45965.992524768517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45965.992524768517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45965.992524768517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45965.992524768517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45965.992524768517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45965.992524768517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45965.992524768517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45965.992524768517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45965.992524768517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45965.992524768517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45965.992524768517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45965.992524768517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45965.992524768517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45965.992524768517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45965.992524768517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45965.992524768517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45965.992524768517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45965.992524768517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45965.992524768517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45965.992524768517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45965.992524768517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45965.992524768517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45965.992524768517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45965.992524768517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45965.992524768517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45965.992524768517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45965.992524768517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45965.992524768517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45965.992524768517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45965.992524768517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45965.992524768517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45965.992524768517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45965.992524768517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45965.992524768517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45965.992524768517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45965.992524768517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45965.992524768517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45965.992524768517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45965.992524768517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45965.992524768517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45965.992524768517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45965.992524768517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45965.992524768517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45965.992524768517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45965.992524768517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45965.992524768517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45965.992524768517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45965.992524768517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45965.992524768517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45965.992524768517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45965.992524768517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45965.992524768517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45965.992524768517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45965.992524768517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45965.992524768517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45965.992524768517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45965.992524768517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45965.992524768517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45965.992524768517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45965.992524768517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45965.992524768517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45965.992524768517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45965.992524768517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45965.992524768517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45965.992524768517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45965.992524768517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45965.992524768517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45965.992524768517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45965.992524768517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45965.992524768517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45965.992524768517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45965.992524768517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45965.992524768517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45965.992524768517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45965.992524768517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45965.992524768517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45965.992524768517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45965.992524768517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45965.992524768517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45965.992524768517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45965.992524768517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45965.992524768517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45965.992524768517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45965.992524768517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45965.992524768517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45965.992524768517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45965.992524768517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45965.992524768517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45965.992524768517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45965.992524768517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45965.992524768517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45965.992524768517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45965.992524768517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45965.992524768517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45965.992524768517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45965.992524768517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45965.992524768517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45965.992524768517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45965.992524768517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45965.992524768517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45965.992524768517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45965.992524768517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45965.992524768517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45965.992524768517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45965.992524768517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45965.992524768517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45965.992524768517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45965.992524768517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45965.992524768517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45965.992524768517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45965.992524768517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45965.992524768517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45965.992524768517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45965.992524768517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45965.992524768517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45965.992524768517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45965.992524768517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45965.992524768517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45965.992524768517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45965.992524768517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45965.992524768517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45965.992524768517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45965.992524768517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45965.992524768517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45965.992524768517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45965.992524768517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45965.992524768517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45965.992524768517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45965.992524768517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45965.992524768517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45965.992524768517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45965.992524768517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45965.992524768517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45965.992524768517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45965.992524768517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45965.992524768517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45965.992524768517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45965.992524768517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45965.992524768517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45965.992524768517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45965.992524768517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45965.992524768517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45965.992524768517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45965.992524768517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45965.992524768517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45965.992524768517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45965.992524768517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45965.992524768517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45965.992524768517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45965.992524768517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45965.992524768517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45965.992524768517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45965.992524768517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45965.992524768517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45965.992524768517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45965.992524768517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45965.992524768517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45965.992524768517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45965.992524768517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45965.992524768517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45965.992524768517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45965.992524768517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45965.992524768517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45965.992524768517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45965.992524768517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45965.992524768517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45965.992524768517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45965.992524768517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45965.992524768517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45965.992524768517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45965.992524768517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45965.992524768517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45965.992524768517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45965.992524768517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45965.992524768517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45965.992524768517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45965.992524768517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45965.992524768517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45965.992524768517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45965.992524768517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45965.992524768517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45965.992524768517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45965.992524768517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45965.992524768517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45965.992524768517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45965.992524768517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45965.992524768517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45965.992524768517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45965.992524768517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45965.992524768517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45965.992524768517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45965.992524768517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45965.992524768517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45965.992524768517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45965.992524768517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45965.992524768517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45965.992524768517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45965.992524768517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45965.992524768517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45965.992524768517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45965.992524768517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45965.992524768517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45965.992524768517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45965.992524768517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45965.992524768517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45965.992524768517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45965.992524768517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45965.992524768517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45965.992524768517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45965.992524768517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45965.992524768517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45965.992524768517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45965.992524768517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45965.992524768517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45965.992524768517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45965.992524768517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45965.992524768517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45965.992524768517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45965.992524768517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45965.992524768517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45965.992524768517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45965.992524768517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45965.992524768517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45965.992524768517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45965.992524768517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45965.992524768517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45965.992524768517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45965.992524768517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45965.992524768517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45965.992524768517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45965.992524768517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45965.992524768517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45965.992524768517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45965.992524768517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45965.992524768517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45965.992524768517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45965.992524768517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45965.992524768517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45965.992524768517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45965.992524768517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45965.992524768517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45965.992524768517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45965.992524768517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45965.992524768517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45965.992524768517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45965.992524768517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45965.992524768517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45965.992524768517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45965.992524768517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45965.992524768517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45965.992524768517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45965.992524768517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45965.992524768517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45965.992524768517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45965.992524768517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45965.992524768517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45965.992524768517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45965.992524768517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45965.992524768517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45965.992524768517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45965.992524768517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45965.992524768517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45965.992524768517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45965.992524768517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45965.992524768517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45965.992524768517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45965.992524768517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45965.992524768517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45965.992524768517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45965.992524768517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45965.992524768517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45965.992524768517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45965.992524768517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45965.992524768517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45965.992524768517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45965.992524768517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45965.992524768517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45965.992524768517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45965.992524768517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45965.992524768517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45965.992524768517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45965.992524768517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45965.992524768517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45965.992524768517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45965.992524768517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45965.992524768517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45965.992524768517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45965.992524768517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45965.992524768517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45965.992524768517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45965.992524768517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45965.992524768517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45965.992524768517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45965.992524768517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45965.992524768517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45965.992524768517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45965.992524768517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45965.992524768517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45965.992524768517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45965.992524768517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45965.992524768517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45965.992524768517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45965.992524768517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45965.992524768517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45965.992524768517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45965.992524768517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45965.992524768517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45965.992524768517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45965.992524768517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45965.992524768517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45965.992524768517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45965.992524768517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45965.992524768517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45965.992524768517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45965.992524768517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45965.992524768517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45965.992524768517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45965.992524768517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45965.992524768517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45965.992524768517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45965.992524768517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45965.992524768517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45965.992524768517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45965.992524768517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45965.992524768517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45965.992524768517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45965.992524768517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45965.992524768517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45965.992524768517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45965.992524768517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45965.992524768517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45965.992524768517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45965.992524768517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45965.992524768517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45965.992524768517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45965.992524768517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45965.992524768517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45965.992524768517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45965.992524768517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45965.992524768517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45965.992524768517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45965.992524768517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45965.992524768517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45965.992524768517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45965.992524768517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45965.992524768517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45965.992524768517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45965.992524768517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45965.992524768517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45965.992524768517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45965.992524768517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45965.992524768517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45965.992524768517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45965.992524768517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45965.992524768517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45965.992524768517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45965.992524768517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45965.992524768517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45965.992524768517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45965.992524768517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45965.992524768517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45965.992524768517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45965.992524768517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45965.992524768517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45965.992524768517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45965.992524768517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45965.992524768517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45965.992524768517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45965.992524768517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45965.992524768517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45965.992524768517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45965.992524768517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45965.992524768517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45965.992524768517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45965.992524768517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45965.992524768517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45965.992524768517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45965.992524768517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45965.992524768517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45965.992524768517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45965.992524768517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45965.992524768517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45965.992524768517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45965.992524768517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45965.992524768517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45965.992524768517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45965.992524768517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45965.992524768517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45965.992524768517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45965.992524768517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45965.992524768517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45965.992524768517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45965.992524768517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45965.992524768517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45965.992524768517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45965.992524768517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45965.992524768517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45965.992524768517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45965.992524768517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45965.992524768517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45965.992524768517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45965.992524768517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45965.992524768517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45965.992524768517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45965.992524768517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45965.992524768517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45965.992524768517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45965.992524768517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45965.992524768517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45965.992524768517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45965.992524768517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45965.992524768517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45965.992524768517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262.51180717592069</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1</v>
      </c>
      <c r="D3" s="93" t="s">
        <v>37725</v>
      </c>
      <c r="E3" s="97" t="s">
        <v>39021</v>
      </c>
      <c r="F3" s="122">
        <v>45965.975451388891</v>
      </c>
      <c r="G3" s="123">
        <f ca="1">IFERROR(NOW()-F3,"")</f>
        <v>1.7073379625799134E-2</v>
      </c>
      <c r="H3" s="122">
        <v>45965.960462962961</v>
      </c>
      <c r="I3" s="118" t="str">
        <f>IFERROR(VLOOKUP(D3,DB!A:F,6,0),"")</f>
        <v>SCECO</v>
      </c>
      <c r="J3" s="118" t="str">
        <f>IFERROR(VLOOKUP(D3,DB!A:G,7,0),"")</f>
        <v>Dead+Dead</v>
      </c>
      <c r="K3" s="124" t="s">
        <v>39111</v>
      </c>
      <c r="L3" s="120" t="str">
        <f>IFERROR(VLOOKUP(D3,DB!A:I,9,0),"")</f>
        <v>Latis</v>
      </c>
    </row>
    <row r="4" spans="1:16" ht="15" customHeight="1">
      <c r="A4" s="118"/>
      <c r="B4" s="118" t="str">
        <f>IFERROR(VLOOKUP(D4,DB!A:K,11,0),"")</f>
        <v/>
      </c>
      <c r="C4" s="119"/>
      <c r="D4" s="93"/>
      <c r="E4" s="97"/>
      <c r="F4" s="122"/>
      <c r="G4" s="123">
        <f ca="1">IFERROR(NOW()-F4,"")</f>
        <v>45965.992524768517</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45965.992524768517</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45965.992524768517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45965.992524768517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45965.992524768517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45965.992524768517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45965.992524768517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45965.992524768517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45965.992524768517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45965.992524768517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45965.992524768517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45965.992524768517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45965.992524768517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45965.992524768517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45965.992524768517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45965.992524768517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45965.992524768517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45965.992524768517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45965.992524768517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45965.992524768517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45965.992524768517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45965.992524768517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45965.992524768517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45965.992524768517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45965.992524768517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45965.992524768517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45965.992524768517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45965.992524768517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45965.992524768517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45965.992524768517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45965.992524768517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45965.992524768517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45965.992524768517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45965.992524768517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45965.992524768517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45965.992524768517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45965.992524768517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45965.992524768517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45965.992524768517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45965.992524768517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45965.992524768517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45965.992524768517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45965.992524768517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45965.992524768517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45965.992524768517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45965.992524768517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45965.992524768517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45965.992524768517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45965.992524768517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45965.992524768517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45965.992524768517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45965.992524768517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45965.992524768517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45965.992524768517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45965.992524768517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45965.992524768517</v>
      </c>
      <c r="H59" s="122"/>
      <c r="I59" s="118" t="str">
        <f>IFERROR(VLOOKUP(D59,DB!A:F,6,0),"")</f>
        <v/>
      </c>
      <c r="J59" s="118" t="str">
        <f>IFERROR(VLOOKUP(D59,DB!A:G,7,0),"")</f>
        <v/>
      </c>
      <c r="K59" s="124"/>
      <c r="L59" s="120" t="str">
        <f>IFERROR(VLOOKUP(D59,DB!A:I,9,0),"")</f>
        <v/>
      </c>
    </row>
    <row r="60" spans="1:12" ht="15" customHeight="1">
      <c r="A60" s="125"/>
      <c r="B60" s="125" t="str">
        <f>IFERROR(VLOOKUP(D60,DB!A:K,11,0),"")</f>
        <v/>
      </c>
      <c r="C60" s="126"/>
      <c r="D60" s="127"/>
      <c r="E60" s="128"/>
      <c r="F60" s="129"/>
      <c r="G60" s="130">
        <f ca="1">IFERROR(NOW()-F60,"")</f>
        <v>45965.992524768517</v>
      </c>
      <c r="H60" s="129"/>
      <c r="I60" s="125" t="str">
        <f>IFERROR(VLOOKUP(D60,DB!A:F,6,0),"")</f>
        <v/>
      </c>
      <c r="J60" s="125" t="str">
        <f>IFERROR(VLOOKUP(D60,DB!A:G,7,0),"")</f>
        <v/>
      </c>
      <c r="K60" s="131"/>
      <c r="L60" s="127" t="str">
        <f>IFERROR(VLOOKUP(D60,DB!A:I,9,0),"")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74.160464583328576</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39.80364745370025</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17.331413657404482</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45965.992524768517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45965.992524768517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45965.992524768517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45965.992524768517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45965.992524768517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45965.992524768517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45965.992524768517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45965.992524768517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45965.992524768517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45965.992524768517</v>
      </c>
      <c r="H14" s="152"/>
      <c r="I14" s="151" t="str">
        <f>IFERROR(VLOOKUP(D14,DB!A:F,6,0),"")</f>
        <v/>
      </c>
      <c r="J14" s="151" t="str">
        <f>IFERROR(VLOOKUP(D14,DB!A:G,7,0),"")</f>
        <v/>
      </c>
      <c r="K14" s="151"/>
      <c r="L14" s="151" t="str">
        <f>IFERROR(VLOOKUP(D14,DB!A:I,9,0),"")</f>
        <v/>
      </c>
    </row>
    <row r="15" spans="1:13" ht="15">
      <c r="A15" s="157"/>
      <c r="B15" s="157" t="str">
        <f>IFERROR(VLOOKUP(D15,DB!A:K,11,0),"")</f>
        <v/>
      </c>
      <c r="C15" s="157"/>
      <c r="D15" s="157"/>
      <c r="E15" s="157"/>
      <c r="F15" s="158"/>
      <c r="G15" s="159">
        <f ca="1">IFERROR(NOW()-F15,"")</f>
        <v>45965.992524768517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45965.992524768517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45965.992524768517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45965.992524768517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45965.992524768517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45965.992524768517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45965.992524768517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45965.992524768517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45965.992524768517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45965.992524768517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45965.992524768517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45965.992524768517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45965.992524768517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45965.992524768517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45965.992524768517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45965.992524768517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45965.992524768517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45965.992524768517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45965.992524768517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45965.992524768517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45965.992524768517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45965.992524768517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45965.992524768517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45965.992524768517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45965.992524768517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45965.992524768517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45965.992524768517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45965.992524768517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45965.992524768517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45965.992524768517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45965.992524768517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45965.992524768517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45965.992524768517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45965.992524768517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45965.992524768517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45965.992524768517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45965.992524768517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45965.992524768517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45965.992524768517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45965.992524768517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45965.992524768517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45965.992524768517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45965.992524768517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45965.992524768517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45965.992524768517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45965.992524768517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45965.992524768517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45965.992524768517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45965.992524768517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45965.992524768517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45965.992524768517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45965.992524768517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45965.992524768517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45965.992524768517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45965.992524768517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45965.992524768517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45965.992524768517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45965.992524768517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45965.992524768517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45965.992524768517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45965.992524768517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45965.992524768517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45965.992524768517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45965.992524768517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45965.992524768517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45965.992524768517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45965.992524768517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45965.992524768517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45965.992524768517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45965.992524768517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45965.992524768517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45965.992524768517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45965.992524768517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45965.992524768517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45965.992524768517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45965.992524768517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45965.992524768517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45965.992524768517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45965.992524768517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45965.992524768517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45965.992524768517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45965.992524768517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45965.992524768517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45965.992524768517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45965.992524768517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45965.992524768517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45965.992524768517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45965.992524768517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45965.992524768517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45965.992524768517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45965.992524768517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45965.992524768517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45965.992524768517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45965.992524768517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45965.992524768517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45965.992524768517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45965.992524768517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45965.992524768517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45965.992524768517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45965.992524768517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45965.992524768517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45965.992524768517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45965.992524768517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45965.992524768517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45965.992524768517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45965.992524768517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45965.992524768517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45965.992524768517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45965.992524768517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45965.992524768517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45965.992524768517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45965.992524768517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45965.992524768517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45965.992524768517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45965.992524768517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45965.992524768517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45965.992524768517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45965.992524768517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45965.992524768517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45965.992524768517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45965.992524768517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45965.992524768517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45965.992524768517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45965.992524768517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45965.992524768517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45965.992524768517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45965.992524768517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45965.992524768517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45965.992524768517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45965.992524768517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45965.992524768517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45965.992524768517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45965.992524768517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45965.992524768517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45965.992524768517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45965.992524768517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45965.992524768517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45965.992524768517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45965.992524768517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45965.992524768517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45965.992524768517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45965.992524768517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45965.992524768517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45965.992524768517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45965.992524768517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45965.992524768517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45965.992524768517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45965.992524768517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45965.992524768517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45965.992524768517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45965.992524768517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45965.992524768517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45965.992524768517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45965.992524768517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45965.992524768517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45965.992524768517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45965.992524768517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45965.992524768517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45965.992524768517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45965.992524768517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45965.992524768517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45965.992524768517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45965.992524768517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45965.992524768517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45965.992524768517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45965.992524768517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45965.992524768517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45965.992524768517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45965.992524768517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45965.992524768517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45965.992524768517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45965.992524768517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45965.992524768517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45965.992524768517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45965.992524768517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45965.992524768517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45965.992524768517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45965.992524768517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45965.992524768517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45965.992524768517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45965.992524768517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45965.992524768517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45965.992524768517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45965.992524768517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45965.992524768517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45965.992524768517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45965.992524768517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45965.992524768517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45965.992524768517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45965.992524768517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45965.992524768517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45965.992524768517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45965.992524768517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45965.992524768517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45965.992524768517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45965.992524768517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45965.992524768517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45965.992524768517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45965.992524768517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45965.992524768517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45965.992524768517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45965.992524768517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45965.992524768517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45965.992524768517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45965.992524768517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45965.992524768517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45965.992524768517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45965.992524768517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45965.992524768517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45965.992524768517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45965.992524768517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45965.992524768517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45965.992524768517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45965.992524768517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45965.992524768517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45965.992524768517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45965.992524768517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45965.992524768517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45965.992524768517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45965.992524768517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45965.992524768517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45965.992524768517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45965.992524768517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45965.992524768517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45965.992524768517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45965.992524768517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45965.992524768517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45965.992524768517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45965.992524768517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45965.992524768517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45965.992524768517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45965.992524768517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45965.992524768517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45965.992524768517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45965.992524768517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45965.992524768517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45965.992524768517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45965.992524768517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45965.992524768517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45965.992524768517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45965.992524768517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45965.992524768517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45965.992524768517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45965.992524768517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45965.992524768517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45965.992524768517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45965.992524768517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45965.992524768517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45965.992524768517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45965.992524768517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45965.992524768517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45965.992524768517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45965.992524768517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45965.992524768517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45965.992524768517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45965.992524768517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45965.992524768517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45965.992524768517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45965.992524768517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45965.992524768517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45965.992524768517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45965.992524768517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45965.992524768517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45965.992524768517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45965.992524768517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45965.992524768517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45965.992524768517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45965.992524768517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45965.992524768517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45965.992524768517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45965.992524768517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45965.992524768517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45965.992524768517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45965.992524768517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45965.992524768517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45965.992524768517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45965.992524768517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45965.992524768517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45965.992524768517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45965.992524768517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45965.992524768517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45965.992524768517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45965.992524768517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45965.992524768517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45965.992524768517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45965.992524768517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45965.992524768517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45965.992524768517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45965.992524768517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45965.992524768517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45965.992524768517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45965.992524768517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45965.992524768517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45965.992524768517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45965.992524768517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45965.992524768517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45965.992524768517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45965.992524768517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45965.992524768517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45965.992524768517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45965.992524768517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45965.992524768517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45965.992524768517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45965.992524768517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45965.992524768517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45965.992524768517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45965.992524768517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45965.992524768517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45965.992524768517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45965.992524768517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45965.992524768517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45965.992524768517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45965.992524768517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45965.992524768517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45965.992524768517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45965.992524768517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45965.992524768517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45965.992524768517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45965.992524768517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45965.992524768517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45965.992524768517</v>
      </c>
      <c r="H335" s="158"/>
      <c r="I335" s="157" t="str">
        <f>IFERROR(VLOOKUP(D335,DB!A:F,6,0),"")</f>
        <v/>
      </c>
      <c r="J335" s="157" t="str">
        <f>IFERROR(VLOOKUP(D335,DB!A:G,7,0),"")</f>
        <v/>
      </c>
      <c r="K335" s="157"/>
      <c r="L335" s="157" t="str">
        <f>IFERROR(VLOOKUP(D335,DB!A:I,9,0),"")</f>
        <v/>
      </c>
    </row>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5" ht="15"/>
    <row r="446" ht="15"/>
    <row r="448" ht="15"/>
    <row r="449" ht="15"/>
    <row r="450" ht="15"/>
    <row r="451" ht="15"/>
    <row r="453" ht="15"/>
    <row r="454" ht="15"/>
    <row r="461" ht="15"/>
    <row r="462" ht="15"/>
    <row r="463" ht="15"/>
    <row r="464" ht="15"/>
    <row r="465" ht="15"/>
    <row r="466" ht="15"/>
    <row r="469" ht="15"/>
    <row r="470" ht="15"/>
    <row r="471" ht="15"/>
    <row r="472" ht="15"/>
    <row r="473" ht="15"/>
    <row r="474" ht="15"/>
    <row r="475" ht="15"/>
    <row r="476"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74" ht="15"/>
    <row r="575" ht="15"/>
    <row r="576" ht="15"/>
    <row r="577" ht="15"/>
    <row r="578" ht="15"/>
    <row r="579" ht="15"/>
    <row r="580" ht="15"/>
    <row r="581" ht="15"/>
    <row r="582" ht="15"/>
    <row r="583"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8" ht="15"/>
    <row r="669"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873" ht="15"/>
    <row r="874" ht="15"/>
    <row r="875" ht="15"/>
    <row r="876" ht="15"/>
    <row r="877" ht="15"/>
    <row r="878" ht="15"/>
    <row r="884" ht="15"/>
    <row r="885" ht="15"/>
    <row r="886" ht="15"/>
    <row r="887" ht="15"/>
    <row r="888"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1" ht="15"/>
    <row r="942" ht="15"/>
    <row r="948" ht="15"/>
    <row r="949" ht="15"/>
    <row r="951" ht="15"/>
    <row r="952" ht="15"/>
    <row r="953" ht="15"/>
    <row r="954" ht="15"/>
    <row r="955" ht="15"/>
    <row r="956" ht="15"/>
    <row r="957" ht="15"/>
    <row r="959" ht="15"/>
    <row r="960" ht="15"/>
    <row r="961"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031" ht="15"/>
    <row r="1032" ht="15"/>
    <row r="1033" ht="15"/>
    <row r="1034" ht="15"/>
    <row r="1035" ht="15"/>
    <row r="1036" ht="15"/>
    <row r="1037" ht="15"/>
    <row r="1038" ht="15"/>
    <row r="1039" ht="15"/>
    <row r="1040" ht="15"/>
    <row r="1041" ht="15"/>
    <row r="1042" ht="15"/>
    <row r="1043" ht="15"/>
    <row r="1045" ht="15"/>
    <row r="1046" ht="15"/>
    <row r="1047" ht="15"/>
    <row r="1048" ht="15"/>
    <row r="1049" ht="15"/>
    <row r="1050" ht="15"/>
    <row r="1051" ht="15"/>
    <row r="1052" ht="15"/>
    <row r="1053" ht="15"/>
    <row r="1054" ht="15"/>
    <row r="1055" ht="15"/>
    <row r="1056"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96" ht="15"/>
    <row r="1097" ht="15"/>
    <row r="1100" ht="15"/>
    <row r="1101" ht="15"/>
    <row r="1102" ht="15"/>
    <row r="1103" ht="15"/>
    <row r="1104" ht="15"/>
    <row r="1105" ht="15"/>
    <row r="1106" ht="15"/>
    <row r="1107" ht="15"/>
    <row r="1110" ht="15"/>
    <row r="1111" ht="15"/>
    <row r="1112" ht="15"/>
    <row r="1113" ht="15"/>
    <row r="1114" ht="15"/>
    <row r="1115" ht="15"/>
    <row r="1116" ht="15"/>
    <row r="1117" ht="15"/>
    <row r="1118" ht="15"/>
    <row r="1119" ht="15"/>
    <row r="1120" ht="15"/>
    <row r="1121" ht="15"/>
    <row r="1123" ht="15"/>
    <row r="1124" ht="15"/>
    <row r="1125" ht="15"/>
    <row r="1128" ht="15"/>
    <row r="1130" ht="15"/>
    <row r="1132" ht="15"/>
    <row r="1135" ht="15"/>
    <row r="1136" ht="15"/>
    <row r="1137" ht="15"/>
    <row r="1139" ht="15"/>
    <row r="1141" ht="15"/>
    <row r="1142" ht="15"/>
    <row r="1143" ht="15"/>
    <row r="1144" ht="15"/>
    <row r="1145" ht="15"/>
    <row r="1147" ht="15"/>
    <row r="1148" ht="15"/>
    <row r="1149" ht="15"/>
    <row r="1150" ht="15"/>
    <row r="1152" ht="15"/>
    <row r="1154" ht="15"/>
    <row r="1155" ht="15"/>
    <row r="1157" ht="15"/>
    <row r="1158" ht="15"/>
    <row r="1159" ht="15"/>
    <row r="1160" ht="15"/>
    <row r="1162" ht="15"/>
    <row r="1164" ht="15"/>
    <row r="1165" ht="15"/>
    <row r="1166" ht="15"/>
    <row r="1167" ht="15"/>
    <row r="1169" ht="15"/>
    <row r="1170" ht="15"/>
    <row r="1171" ht="15"/>
    <row r="1172" ht="15"/>
    <row r="1173" ht="15"/>
    <row r="1174" ht="15"/>
    <row r="1175" ht="15"/>
    <row r="1178" ht="15"/>
    <row r="1180" ht="15"/>
    <row r="1181" ht="15"/>
    <row r="1182" ht="15"/>
    <row r="1183" ht="15"/>
    <row r="1184" ht="15"/>
    <row r="1185" ht="15"/>
    <row r="1186" ht="15"/>
    <row r="1187" ht="15"/>
    <row r="1190" ht="15"/>
    <row r="1191" ht="15"/>
    <row r="1193" ht="15"/>
    <row r="1195" ht="15"/>
    <row r="1196" ht="15"/>
    <row r="1197" ht="15"/>
    <row r="1198" ht="15"/>
    <row r="1199" ht="15"/>
    <row r="1203" ht="15"/>
    <row r="1204" ht="15"/>
    <row r="1206" ht="15"/>
    <row r="1207" ht="15"/>
    <row r="1210" ht="15"/>
    <row r="1211" ht="15"/>
    <row r="1215" ht="15"/>
    <row r="1222" ht="15"/>
    <row r="1224" ht="15"/>
    <row r="1225" ht="15"/>
    <row r="1226" ht="15"/>
    <row r="1233" ht="15"/>
    <row r="1234" ht="15"/>
    <row r="1235" ht="15"/>
    <row r="1236" ht="15"/>
    <row r="1238" ht="15"/>
    <row r="1240"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tabSelected="1" workbookViewId="0">
      <selection activeCell="E3" sqref="E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39118</v>
      </c>
      <c r="B2" s="171" t="str">
        <f>IFERROR(VLOOKUP(D2,DB!A:K,11,0),"")</f>
        <v>R6</v>
      </c>
      <c r="C2" s="168">
        <v>1</v>
      </c>
      <c r="D2" s="171" t="s">
        <v>38995</v>
      </c>
      <c r="E2" s="102" t="s">
        <v>39021</v>
      </c>
      <c r="F2" s="173">
        <v>45965.823483796295</v>
      </c>
      <c r="G2" s="115">
        <f ca="1">IFERROR(NOW()-F2,"-")</f>
        <v>0.1690409722214099</v>
      </c>
      <c r="H2" s="173">
        <v>45965.794849537036</v>
      </c>
      <c r="I2" s="171" t="str">
        <f>IFERROR(VLOOKUP(D2,DB!A:F,6,0),"")</f>
        <v>Generator-SG</v>
      </c>
      <c r="J2" s="102" t="str">
        <f>IFERROR(VLOOKUP(D2,DB!A:G,7,0),"")</f>
        <v>Vandalized</v>
      </c>
      <c r="K2" s="169" t="s">
        <v>39119</v>
      </c>
      <c r="L2" s="174" t="str">
        <f>IFERROR(VLOOKUP(D2,DB!A:I,9,0),"")</f>
        <v>Latis</v>
      </c>
    </row>
    <row r="3" spans="1:16383" ht="31.5" customHeight="1">
      <c r="A3" s="170"/>
      <c r="B3" s="171" t="str">
        <f>IFERROR(VLOOKUP(D3,DB!A:K,11,0),"")</f>
        <v>R6</v>
      </c>
      <c r="C3" s="168">
        <v>2</v>
      </c>
      <c r="D3" s="171" t="s">
        <v>34050</v>
      </c>
      <c r="E3" s="102" t="s">
        <v>39021</v>
      </c>
      <c r="F3" s="173"/>
      <c r="G3" s="115">
        <f ca="1">IFERROR(NOW()-F3,"-")</f>
        <v>45965.992524768517</v>
      </c>
      <c r="H3" s="173"/>
      <c r="I3" s="171" t="str">
        <f>IFERROR(VLOOKUP(D3,DB!A:F,6,0),"")</f>
        <v>SCECO</v>
      </c>
      <c r="J3" s="102" t="str">
        <f>IFERROR(VLOOKUP(D3,DB!A:G,7,0),"")</f>
        <v>Dead</v>
      </c>
      <c r="K3" s="169" t="s">
        <v>39120</v>
      </c>
      <c r="L3" s="174" t="str">
        <f>IFERROR(VLOOKUP(D3,DB!A:I,9,0),"")</f>
        <v>Latis</v>
      </c>
    </row>
    <row r="4" spans="1:16383" ht="31.5" customHeight="1">
      <c r="A4" s="170"/>
      <c r="B4" s="171" t="str">
        <f>IFERROR(VLOOKUP(D4,DB!A:K,11,0),"")</f>
        <v>R6</v>
      </c>
      <c r="C4" s="168"/>
      <c r="D4" s="175" t="s">
        <v>6530</v>
      </c>
      <c r="E4" s="102"/>
      <c r="F4" s="173"/>
      <c r="G4" s="115">
        <f ca="1">IFERROR(NOW()-F4,"-")</f>
        <v>45965.992524768517</v>
      </c>
      <c r="H4" s="173"/>
      <c r="I4" s="171" t="str">
        <f>IFERROR(VLOOKUP(D4,DB!A:F,6,0),"")</f>
        <v>SCECO</v>
      </c>
      <c r="J4" s="102" t="str">
        <f>IFERROR(VLOOKUP(D4,DB!A:G,7,0),"")</f>
        <v>Vandalized</v>
      </c>
      <c r="K4" s="169"/>
      <c r="L4" s="174" t="str">
        <f>IFERROR(VLOOKUP(D4,DB!A:I,9,0),"")</f>
        <v>Zain</v>
      </c>
    </row>
    <row r="5" spans="1:16383" ht="31.5" customHeight="1">
      <c r="A5" s="170"/>
      <c r="B5" s="171" t="str">
        <f>IFERROR(VLOOKUP(D5,DB!A:K,11,0),"")</f>
        <v>R6</v>
      </c>
      <c r="C5" s="168"/>
      <c r="D5" s="102" t="s">
        <v>6440</v>
      </c>
      <c r="E5" s="102"/>
      <c r="F5" s="173"/>
      <c r="G5" s="115">
        <f ca="1">IFERROR(NOW()-F5,"-")</f>
        <v>45965.992524768517</v>
      </c>
      <c r="H5" s="173"/>
      <c r="I5" s="171" t="str">
        <f>IFERROR(VLOOKUP(D5,DB!A:F,6,0),"")</f>
        <v>SCECO</v>
      </c>
      <c r="J5" s="102" t="str">
        <f>IFERROR(VLOOKUP(D5,DB!A:G,7,0),"")</f>
        <v>Dead</v>
      </c>
      <c r="K5" s="169"/>
      <c r="L5" s="174" t="str">
        <f>IFERROR(VLOOKUP(D5,DB!A:I,9,0),"")</f>
        <v>Zain</v>
      </c>
    </row>
    <row r="6" spans="1:16383" ht="31.5" customHeight="1">
      <c r="A6" s="170"/>
      <c r="B6" s="171" t="str">
        <f>IFERROR(VLOOKUP(D6,DB!A:K,11,0),"")</f>
        <v>R6</v>
      </c>
      <c r="C6" s="168"/>
      <c r="D6" s="102" t="s">
        <v>7475</v>
      </c>
      <c r="E6" s="102"/>
      <c r="F6" s="173"/>
      <c r="G6" s="115">
        <f ca="1">IFERROR(NOW()-F6,"-")</f>
        <v>45965.992524768517</v>
      </c>
      <c r="H6" s="173"/>
      <c r="I6" s="171" t="str">
        <f>IFERROR(VLOOKUP(D6,DB!A:F,6,0),"")</f>
        <v>SCECO</v>
      </c>
      <c r="J6" s="102" t="str">
        <f>IFERROR(VLOOKUP(D6,DB!A:G,7,0),"")</f>
        <v>Vandalized</v>
      </c>
      <c r="K6" s="169"/>
      <c r="L6" s="174" t="str">
        <f>IFERROR(VLOOKUP(D6,DB!A:I,9,0),"")</f>
        <v>Zain</v>
      </c>
    </row>
    <row r="7" spans="1:16383" ht="31.5" customHeight="1">
      <c r="A7" s="170"/>
      <c r="B7" s="171" t="str">
        <f>IFERROR(VLOOKUP(D7,DB!A:K,11,0),"")</f>
        <v/>
      </c>
      <c r="C7" s="168"/>
      <c r="D7" s="171"/>
      <c r="E7" s="102"/>
      <c r="F7" s="173"/>
      <c r="G7" s="115">
        <f ca="1">IFERROR(NOW()-F7,"-")</f>
        <v>45965.992524768517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45965.992524768517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45965.992524768517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45965.992524768517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45965.992524768517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45965.992524768517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45965.992524768517</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45965.992524768517</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45965.992524768517</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45965.992524768517</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45965.992524768517</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45965.992524768517</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45965.992524768517</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45965.992524768517</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45965.992524768517</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45965.992524768517</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45965.992524768517</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45965.992524768517</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45965.992524768517</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45965.992524768517</v>
      </c>
      <c r="H26" s="173"/>
      <c r="I26" s="171" t="str">
        <f>IFERROR(VLOOKUP(D26,DB!A:F,6,0),"")</f>
        <v/>
      </c>
      <c r="J26" s="102" t="str">
        <f>IFERROR(VLOOKUP(D26,DB!A:G,7,0),"")</f>
        <v/>
      </c>
      <c r="K26" s="169"/>
      <c r="L26" s="174" t="str">
        <f>IFERROR(VLOOKUP(D26,DB!A:I,9,0),"")</f>
        <v/>
      </c>
    </row>
    <row r="27" spans="1:12" ht="31.5" customHeight="1">
      <c r="A27" s="103"/>
      <c r="B27" s="102" t="str">
        <f>IFERROR(VLOOKUP(D27,DB!A:K,11,0),"")</f>
        <v/>
      </c>
      <c r="C27" s="104"/>
      <c r="D27" s="102"/>
      <c r="E27" s="105"/>
      <c r="F27" s="106"/>
      <c r="G27" s="76">
        <f ca="1">IFERROR(NOW()-F27,"-")</f>
        <v>45965.992524768517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45965.992524768517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45965.992524768517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45965.992524768517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45965.992524768517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45965.992524768517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45965.992524768517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45965.992524768517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45965.992524768517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45965.992524768517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45965.992524768517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45965.992524768517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45965.992524768517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45965.992524768517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45965.992524768517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45965.992524768517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45965.992524768517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45965.992524768517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45965.992524768517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45965.992524768517</v>
      </c>
      <c r="H46" s="106"/>
      <c r="I46" s="102" t="str">
        <f>IFERROR(VLOOKUP(D46,DB!A:F,6,0),"")</f>
        <v/>
      </c>
      <c r="J46" s="101" t="str">
        <f>IFERROR(VLOOKUP(D46,DB!A:G,7,0),"")</f>
        <v/>
      </c>
      <c r="K46" s="107"/>
      <c r="L46" s="108"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2025-11-04T20:49:32Z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