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38" documentId="120_S{2AC9BD13-BADA-5192-A53E-5A8FF88502F6}" xr6:coauthVersionLast="47" xr6:coauthVersionMax="47" xr10:uidLastSave="{D7D26440-5A48-48C1-8334-1687E263F5D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<sst xmlns="http://schemas.openxmlformats.org/spreadsheetml/2006/main" count="180266" uniqueCount="39118">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</sst>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319.57867870370683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45982.527104629633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45982.527104629633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45982.527104629633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45982.527104629633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45982.527104629633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45982.527104629633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45982.527104629633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45982.527104629633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45982.527104629633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45982.527104629633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45982.527104629633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45982.527104629633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45982.527104629633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45982.527104629633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45982.527104629633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45982.527104629633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45982.527104629633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45982.527104629633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45982.527104629633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45982.527104629633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45982.527104629633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45982.527104629633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45982.527104629633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45982.527104629633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45982.527104629633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45982.527104629633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45982.527104629633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45982.527104629633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45982.527104629633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45982.527104629633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45982.527104629633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45982.527104629633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45982.527104629633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45982.527104629633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45982.527104629633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45982.527104629633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45982.527104629633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45982.527104629633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45982.527104629633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45982.527104629633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45982.527104629633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45982.527104629633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45982.527104629633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45982.527104629633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45982.527104629633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45982.527104629633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45982.527104629633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45982.527104629633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45982.527104629633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157.52726666667149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45982.527104629633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45982.527104629633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45982.527104629633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45982.527104629633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45982.527104629633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45982.527104629633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45982.527104629633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45982.527104629633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45982.527104629633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45982.527104629633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45982.527104629633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45982.527104629633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45982.527104629633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45982.527104629633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45982.527104629633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45982.527104629633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45982.527104629633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45982.527104629633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45982.527104629633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45982.527104629633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45982.527104629633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45982.527104629633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45982.527104629633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45982.527104629633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45982.527104629633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45982.527104629633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45982.527104629633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45982.527104629633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45982.527104629633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45982.527104629633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45982.527104629633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45982.527104629633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45982.527104629633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45982.527104629633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45982.527104629633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45982.527104629633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45982.527104629633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45982.527104629633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45982.527104629633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45982.527104629633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45982.527104629633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45982.527104629633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45982.527104629633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45982.527104629633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45982.527104629633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45982.527104629633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45982.527104629633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45982.527104629633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45982.527104629633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45982.527104629633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45982.527104629633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45982.527104629633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45982.527104629633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45982.527104629633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45982.527104629633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45982.527104629633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45982.527104629633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45982.527104629633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45982.527104629633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45982.527104629633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45982.527104629633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45982.527104629633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45982.527104629633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45982.527104629633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45982.527104629633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45982.527104629633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45982.527104629633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45982.527104629633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45982.527104629633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45982.527104629633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45982.527104629633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45982.527104629633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45982.527104629633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45982.527104629633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45982.527104629633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45982.527104629633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45982.527104629633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45982.527104629633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45982.527104629633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45982.527104629633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45982.527104629633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45982.527104629633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45982.527104629633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45982.527104629633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45982.527104629633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45982.527104629633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45982.527104629633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45982.527104629633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45982.527104629633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45982.527104629633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45982.527104629633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45982.527104629633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45982.527104629633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45982.527104629633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45982.527104629633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45982.527104629633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45982.527104629633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45982.527104629633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45982.527104629633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45982.527104629633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45982.527104629633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45982.527104629633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45982.527104629633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45982.527104629633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45982.527104629633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45982.527104629633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45982.527104629633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45982.527104629633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45982.527104629633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45982.527104629633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45982.527104629633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45982.527104629633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45982.527104629633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45982.527104629633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45982.527104629633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45982.527104629633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45982.527104629633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45982.527104629633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45982.527104629633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45982.527104629633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45982.527104629633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45982.527104629633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45982.527104629633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45982.527104629633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45982.527104629633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45982.527104629633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45982.527104629633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45982.527104629633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45982.527104629633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45982.527104629633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45982.527104629633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45982.527104629633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45982.527104629633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45982.527104629633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45982.527104629633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45982.527104629633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45982.527104629633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45982.527104629633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45982.527104629633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45982.527104629633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45982.527104629633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45982.527104629633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45982.527104629633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45982.527104629633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45982.527104629633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45982.527104629633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45982.527104629633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45982.527104629633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45982.527104629633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45982.527104629633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45982.527104629633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45982.527104629633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45982.527104629633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45982.527104629633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45982.527104629633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45982.527104629633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45982.527104629633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45982.527104629633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45982.527104629633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45982.527104629633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45982.527104629633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45982.527104629633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45982.527104629633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45982.527104629633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45982.527104629633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45982.527104629633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45982.527104629633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45982.527104629633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45982.527104629633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45982.527104629633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45982.527104629633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45982.527104629633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45982.527104629633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45982.527104629633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45982.527104629633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45982.527104629633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45982.527104629633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45982.527104629633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45982.527104629633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45982.527104629633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45982.527104629633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45982.527104629633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45982.527104629633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45982.527104629633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45982.527104629633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45982.527104629633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45982.527104629633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45982.527104629633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45982.527104629633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45982.527104629633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45982.527104629633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45982.527104629633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45982.527104629633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45982.527104629633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45982.527104629633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45982.527104629633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45982.527104629633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45982.527104629633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45982.527104629633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45982.527104629633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45982.527104629633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45982.527104629633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45982.527104629633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45982.527104629633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45982.527104629633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45982.527104629633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45982.527104629633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45982.527104629633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45982.527104629633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45982.527104629633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45982.527104629633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45982.527104629633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45982.527104629633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45982.527104629633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45982.527104629633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45982.527104629633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45982.527104629633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45982.527104629633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45982.527104629633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45982.527104629633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45982.527104629633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45982.527104629633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45982.527104629633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45982.527104629633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45982.527104629633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45982.527104629633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45982.527104629633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45982.527104629633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45982.527104629633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45982.527104629633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45982.527104629633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45982.527104629633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45982.527104629633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45982.527104629633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45982.527104629633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45982.527104629633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45982.527104629633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45982.527104629633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45982.527104629633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45982.527104629633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45982.527104629633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45982.527104629633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45982.527104629633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45982.527104629633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45982.527104629633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45982.527104629633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45982.527104629633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45982.527104629633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45982.527104629633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45982.527104629633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45982.527104629633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45982.527104629633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45982.527104629633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45982.527104629633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45982.527104629633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45982.527104629633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45982.527104629633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45982.527104629633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45982.527104629633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45982.527104629633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45982.527104629633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45982.527104629633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45982.527104629633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45982.527104629633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45982.527104629633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45982.527104629633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45982.527104629633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45982.527104629633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45982.527104629633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45982.527104629633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45982.527104629633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45982.527104629633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45982.527104629633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45982.527104629633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45982.527104629633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45982.527104629633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45982.527104629633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45982.527104629633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45982.527104629633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45982.527104629633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45982.527104629633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45982.527104629633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45982.527104629633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45982.527104629633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45982.527104629633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45982.527104629633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45982.527104629633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45982.527104629633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45982.527104629633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45982.527104629633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45982.527104629633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45982.527104629633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45982.527104629633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45982.527104629633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45982.527104629633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45982.527104629633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45982.527104629633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45982.527104629633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45982.527104629633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45982.527104629633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45982.527104629633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45982.527104629633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45982.527104629633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45982.527104629633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45982.527104629633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45982.527104629633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45982.527104629633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45982.527104629633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45982.527104629633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45982.527104629633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45982.527104629633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45982.527104629633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45982.527104629633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45982.527104629633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45982.527104629633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45982.527104629633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45982.527104629633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45982.527104629633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45982.527104629633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45982.527104629633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45982.527104629633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45982.527104629633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45982.527104629633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45982.527104629633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45982.527104629633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45982.527104629633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45982.527104629633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45982.527104629633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45982.527104629633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45982.527104629633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45982.527104629633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45982.527104629633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45982.527104629633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45982.527104629633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45982.527104629633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45982.527104629633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45982.527104629633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45982.527104629633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45982.527104629633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45982.527104629633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45982.527104629633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45982.527104629633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45982.527104629633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45982.527104629633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45982.527104629633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45982.527104629633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45982.527104629633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45982.527104629633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45982.527104629633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45982.527104629633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45982.527104629633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45982.527104629633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45982.527104629633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45982.527104629633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45982.527104629633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45982.527104629633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45982.527104629633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45982.527104629633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45982.527104629633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45982.527104629633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45982.527104629633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45982.527104629633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45982.527104629633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45982.527104629633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45982.527104629633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45982.527104629633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45982.527104629633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45982.527104629633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45982.527104629633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45982.527104629633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45982.527104629633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45982.527104629633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45982.527104629633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45982.527104629633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45982.527104629633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45982.527104629633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45982.527104629633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45982.527104629633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45982.527104629633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45982.527104629633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45982.527104629633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45982.527104629633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45982.527104629633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45982.527104629633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45982.527104629633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45982.527104629633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45982.527104629633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45982.527104629633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45982.527104629633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45982.527104629633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45982.527104629633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45982.527104629633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45982.527104629633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45982.527104629633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45982.527104629633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45982.527104629633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45982.527104629633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45982.527104629633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45982.527104629633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45982.527104629633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45982.527104629633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45982.527104629633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45982.527104629633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45982.527104629633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45982.527104629633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45982.527104629633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45982.527104629633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45982.527104629633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45982.527104629633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45982.527104629633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45982.527104629633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45982.527104629633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45982.527104629633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45982.527104629633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45982.527104629633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45982.527104629633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45982.527104629633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45982.527104629633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45982.527104629633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45982.527104629633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45982.527104629633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45982.527104629633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45982.527104629633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45982.527104629633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45982.527104629633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45982.527104629633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45982.527104629633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45982.527104629633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45982.527104629633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45982.527104629633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45982.527104629633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45982.527104629633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45982.527104629633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45982.527104629633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45982.527104629633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45982.527104629633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45982.527104629633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45982.527104629633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45982.527104629633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45982.527104629633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45982.527104629633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45982.527104629633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45982.527104629633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45982.527104629633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45982.527104629633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45982.527104629633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45982.527104629633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45982.527104629633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45982.527104629633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45982.527104629633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45982.527104629633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45982.527104629633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45982.527104629633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45982.527104629633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45982.527104629633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45982.527104629633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45982.527104629633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45982.527104629633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45982.527104629633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45982.527104629633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45982.527104629633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45982.527104629633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45982.527104629633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45982.527104629633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45982.527104629633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45982.527104629633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45982.527104629633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45982.527104629633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45982.527104629633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45982.527104629633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45982.527104629633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45982.527104629633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45982.527104629633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45982.527104629633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45982.527104629633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45982.527104629633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45982.527104629633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45982.527104629633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45982.527104629633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45982.527104629633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45982.527104629633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45982.527104629633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45982.527104629633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45982.527104629633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45982.527104629633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45982.527104629633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45982.527104629633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45982.527104629633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45982.527104629633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45982.527104629633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45982.527104629633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45982.527104629633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45982.527104629633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45982.527104629633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45982.527104629633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45982.527104629633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45982.527104629633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45982.527104629633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45982.527104629633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45982.527104629633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45982.527104629633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45982.527104629633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45982.527104629633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45982.527104629633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45982.527104629633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45982.527104629633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45982.527104629633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45982.527104629633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45982.527104629633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45982.527104629633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45982.527104629633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45982.527104629633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45982.527104629633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45982.527104629633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45982.527104629633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45982.527104629633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45982.527104629633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45982.527104629633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45982.527104629633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45982.527104629633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45982.527104629633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45982.527104629633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45982.527104629633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45982.527104629633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45982.527104629633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45982.527104629633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45982.527104629633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45982.527104629633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45982.527104629633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45982.527104629633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45982.527104629633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45982.527104629633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45982.527104629633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45982.527104629633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45982.527104629633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45982.527104629633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45982.527104629633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45982.527104629633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45982.527104629633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45982.527104629633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45982.527104629633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45982.527104629633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45982.527104629633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45982.527104629633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45982.527104629633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45982.527104629633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45982.527104629633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45982.527104629633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45982.527104629633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45982.527104629633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45982.527104629633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45982.527104629633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45982.527104629633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45982.527104629633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45982.527104629633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45982.527104629633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45982.527104629633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45982.527104629633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45982.527104629633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45982.527104629633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45982.527104629633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45982.527104629633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45982.527104629633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45982.527104629633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45982.527104629633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45982.527104629633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45982.527104629633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45982.527104629633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45982.527104629633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45982.527104629633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45982.527104629633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45982.527104629633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45982.527104629633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45982.527104629633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45982.527104629633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45982.527104629633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45982.527104629633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45982.527104629633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45982.527104629633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45982.527104629633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45982.527104629633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45982.527104629633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45982.527104629633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45982.527104629633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45982.527104629633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45982.527104629633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45982.527104629633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45982.527104629633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45982.527104629633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45982.527104629633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45982.527104629633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45982.527104629633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45982.527104629633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45982.527104629633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45982.527104629633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45982.527104629633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45982.527104629633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45982.527104629633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45982.527104629633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45982.527104629633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45982.527104629633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45982.527104629633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45982.527104629633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45982.527104629633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45982.527104629633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45982.527104629633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45982.527104629633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45982.527104629633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45982.527104629633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45982.527104629633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45982.527104629633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45982.527104629633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45982.527104629633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45982.527104629633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45982.527104629633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45982.527104629633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45982.527104629633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45982.527104629633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45982.527104629633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45982.527104629633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45982.527104629633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45982.527104629633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45982.527104629633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45982.527104629633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45982.527104629633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45982.527104629633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45982.527104629633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45982.527104629633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45982.527104629633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45982.527104629633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45982.527104629633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45982.527104629633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45982.527104629633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45982.527104629633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45982.527104629633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45982.527104629633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45982.527104629633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45982.527104629633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45982.527104629633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45982.527104629633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45982.527104629633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45982.527104629633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45982.527104629633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45982.527104629633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45982.527104629633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45982.527104629633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45982.527104629633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45982.527104629633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45982.527104629633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45982.527104629633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45982.527104629633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45982.527104629633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45982.527104629633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45982.527104629633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45982.527104629633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45982.527104629633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45982.527104629633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45982.527104629633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45982.527104629633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45982.527104629633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45982.527104629633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45982.527104629633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45982.527104629633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45982.527104629633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45982.527104629633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45982.527104629633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45982.527104629633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45982.527104629633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45982.527104629633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45982.527104629633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45982.527104629633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45982.527104629633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45982.527104629633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45982.527104629633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45982.527104629633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45982.527104629633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45982.527104629633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45982.527104629633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45982.527104629633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45982.527104629633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45982.527104629633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45982.527104629633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45982.527104629633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45982.527104629633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45982.527104629633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45982.527104629633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45982.527104629633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45982.527104629633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45982.527104629633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45982.527104629633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45982.527104629633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45982.527104629633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45982.527104629633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45982.527104629633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45982.527104629633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45982.527104629633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45982.527104629633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45982.527104629633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45982.527104629633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45982.527104629633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45982.527104629633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45982.527104629633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45982.527104629633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45982.527104629633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45982.527104629633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45982.527104629633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45982.527104629633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45982.527104629633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45982.527104629633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45982.527104629633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45982.527104629633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45982.527104629633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45982.527104629633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45982.527104629633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45982.527104629633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45982.527104629633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45982.527104629633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45982.527104629633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45982.527104629633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45982.527104629633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45982.527104629633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45982.527104629633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45982.527104629633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45982.527104629633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45982.527104629633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45982.527104629633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45982.527104629633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45982.527104629633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45982.527104629633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45982.527104629633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45982.527104629633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45982.527104629633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45982.527104629633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45982.527104629633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45982.527104629633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45982.527104629633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45982.527104629633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45982.527104629633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45982.527104629633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45982.527104629633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45982.527104629633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45982.527104629633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45982.527104629633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45982.527104629633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45982.527104629633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45982.527104629633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45982.527104629633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45982.527104629633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45982.527104629633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45982.527104629633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45982.527104629633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45982.527104629633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45982.527104629633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45982.527104629633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45982.527104629633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45982.527104629633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45982.527104629633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45982.527104629633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45982.527104629633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45982.527104629633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45982.527104629633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45982.527104629633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45982.527104629633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45982.527104629633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45982.527104629633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45982.527104629633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45982.527104629633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45982.527104629633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45982.527104629633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45982.527104629633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45982.527104629633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45982.527104629633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45982.527104629633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45982.527104629633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45982.527104629633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45982.527104629633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45982.527104629633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45982.527104629633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45982.527104629633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45982.527104629633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45982.527104629633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45982.527104629633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45982.527104629633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45982.527104629633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45982.527104629633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45982.527104629633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45982.527104629633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45982.527104629633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45982.527104629633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45982.527104629633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45982.527104629633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45982.527104629633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45982.527104629633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45982.527104629633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45982.527104629633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45982.527104629633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45982.527104629633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45982.527104629633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45982.527104629633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45982.527104629633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45982.527104629633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45982.527104629633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45982.527104629633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45982.527104629633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45982.527104629633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45982.527104629633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45982.527104629633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45982.527104629633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45982.527104629633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45982.527104629633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45982.527104629633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45982.527104629633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45982.527104629633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45982.527104629633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45982.527104629633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45982.527104629633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45982.527104629633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45982.527104629633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45982.527104629633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45982.527104629633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45982.527104629633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45982.527104629633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45982.527104629633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45982.527104629633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45982.527104629633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45982.527104629633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45982.527104629633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45982.527104629633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45982.527104629633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45982.527104629633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45982.527104629633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45982.527104629633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45982.527104629633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45982.527104629633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45982.527104629633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45982.527104629633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45982.527104629633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45982.527104629633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45982.527104629633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45982.527104629633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45982.527104629633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45982.527104629633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45982.527104629633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45982.527104629633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45982.527104629633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45982.527104629633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45982.527104629633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45982.527104629633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45982.527104629633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45982.527104629633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45982.527104629633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45982.527104629633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45982.527104629633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45982.527104629633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45982.527104629633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45982.527104629633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45982.527104629633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45982.527104629633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45982.527104629633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45982.527104629633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45982.527104629633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45982.527104629633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45982.527104629633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45982.527104629633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45982.527104629633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45982.527104629633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45982.527104629633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45982.527104629633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45982.527104629633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45982.527104629633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45982.527104629633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45982.527104629633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45982.527104629633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45982.527104629633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45982.527104629633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45982.527104629633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45982.527104629633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45982.527104629633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45982.527104629633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45982.527104629633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45982.527104629633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45982.527104629633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45982.527104629633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45982.527104629633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45982.527104629633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45982.527104629633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45982.527104629633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45982.527104629633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45982.527104629633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45982.527104629633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45982.527104629633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45982.527104629633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45982.527104629633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45982.527104629633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45982.527104629633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45982.527104629633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45982.527104629633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45982.527104629633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45982.527104629633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45982.527104629633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45982.527104629633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45982.527104629633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45982.527104629633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45982.527104629633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45982.527104629633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45982.527104629633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45982.527104629633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45982.527104629633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45982.527104629633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45982.527104629633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45982.527104629633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45982.527104629633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45982.527104629633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45982.527104629633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45982.527104629633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45982.527104629633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45982.527104629633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45982.527104629633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45982.527104629633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45982.527104629633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45982.527104629633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45982.527104629633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45982.527104629633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45982.527104629633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45982.527104629633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45982.527104629633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45982.527104629633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45982.527104629633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45982.527104629633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45982.527104629633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45982.527104629633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45982.527104629633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45982.527104629633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45982.527104629633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45982.527104629633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45982.527104629633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45982.527104629633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45982.527104629633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45982.527104629633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45982.527104629633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45982.527104629633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45982.527104629633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45982.527104629633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45982.527104629633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45982.527104629633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45982.527104629633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45982.527104629633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45982.527104629633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45982.527104629633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45982.527104629633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45982.527104629633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45982.527104629633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45982.527104629633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45982.527104629633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45982.527104629633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45982.527104629633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45982.527104629633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45982.527104629633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45982.527104629633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45982.527104629633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45982.527104629633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45982.527104629633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45982.527104629633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45982.527104629633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45982.527104629633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45982.527104629633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45982.527104629633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45982.527104629633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45982.527104629633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45982.527104629633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45982.527104629633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45982.527104629633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45982.527104629633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45982.527104629633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45982.527104629633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45982.527104629633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45982.527104629633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45982.527104629633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45982.527104629633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45982.527104629633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45982.527104629633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45982.527104629633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45982.527104629633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45982.527104629633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45982.527104629633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45982.527104629633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45982.527104629633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45982.527104629633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45982.527104629633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45982.527104629633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45982.527104629633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45982.527104629633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45982.527104629633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45982.527104629633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45982.527104629633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45982.527104629633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45982.527104629633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45982.527104629633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45982.527104629633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45982.527104629633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45982.527104629633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45982.527104629633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45982.527104629633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45982.527104629633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45982.527104629633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45982.527104629633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45982.527104629633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45982.527104629633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45982.527104629633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45982.527104629633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45982.527104629633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45982.527104629633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45982.527104629633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45982.527104629633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45982.527104629633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45982.527104629633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45982.527104629633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45982.527104629633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45982.527104629633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45982.527104629633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45982.527104629633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45982.527104629633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45982.527104629633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45982.527104629633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45982.527104629633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45982.527104629633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45982.527104629633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45982.527104629633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45982.527104629633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45982.527104629633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45982.527104629633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45982.527104629633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45982.527104629633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45982.527104629633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45982.527104629633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45982.527104629633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45982.527104629633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45982.527104629633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45982.527104629633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45982.527104629633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45982.527104629633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45982.527104629633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45982.527104629633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45982.527104629633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45982.527104629633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45982.527104629633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45982.527104629633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45982.527104629633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45982.527104629633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45982.527104629633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45982.527104629633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45982.527104629633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45982.527104629633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45982.527104629633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45982.527104629633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45982.527104629633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45982.527104629633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45982.527104629633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45982.527104629633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45982.527104629633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45982.527104629633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45982.527104629633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45982.527104629633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45982.527104629633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45982.527104629633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45982.527104629633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45982.527104629633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45982.527104629633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45982.527104629633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45982.527104629633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45982.527104629633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45982.527104629633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45982.527104629633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45982.527104629633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45982.527104629633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45982.527104629633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45982.527104629633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45982.527104629633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45982.527104629633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45982.527104629633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45982.527104629633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45982.527104629633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45982.527104629633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45982.527104629633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45982.527104629633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45982.527104629633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45982.527104629633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45982.527104629633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45982.527104629633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45982.527104629633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45982.527104629633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45982.527104629633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45982.527104629633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45982.527104629633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45982.527104629633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45982.527104629633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45982.527104629633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45982.527104629633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45982.527104629633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45982.527104629633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45982.527104629633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45982.527104629633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45982.527104629633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45982.527104629633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45982.527104629633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45982.527104629633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45982.527104629633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45982.527104629633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45982.527104629633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45982.527104629633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45982.527104629633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45982.527104629633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45982.527104629633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45982.527104629633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45982.527104629633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45982.527104629633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45982.527104629633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45982.527104629633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45982.527104629633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45982.527104629633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45982.527104629633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45982.527104629633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45982.527104629633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45982.527104629633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45982.527104629633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45982.527104629633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45982.527104629633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45982.527104629633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45982.527104629633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45982.527104629633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45982.527104629633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45982.527104629633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45982.527104629633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45982.527104629633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279.04638703703677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7" ca="1" si="0">IFERROR(NOW()-F3,"")</f>
        <v>45982.527104629633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45982.527104629633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45982.527104629633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45982.527104629633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45982.527104629633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45982.527104629633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45982.527104629633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45982.527104629633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45982.527104629633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45982.527104629633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45982.527104629633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45982.527104629633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45982.527104629633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45982.527104629633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45982.527104629633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45982.527104629633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45982.527104629633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45982.527104629633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45982.527104629633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45982.527104629633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45982.527104629633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45982.527104629633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45982.527104629633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45982.527104629633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45982.527104629633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45982.527104629633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45982.527104629633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45982.527104629633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45982.527104629633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45982.527104629633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45982.527104629633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45982.527104629633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45982.527104629633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45982.527104629633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45982.527104629633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45982.527104629633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45982.527104629633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45982.527104629633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45982.527104629633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45982.527104629633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45982.527104629633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45982.527104629633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45982.527104629633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45982.527104629633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45982.527104629633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45982.527104629633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45982.527104629633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45982.527104629633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45982.527104629633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45982.527104629633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45982.527104629633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45982.527104629633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45982.527104629633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45982.527104629633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45982.527104629633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45982.527104629633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45982.527104629633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45982.527104629633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45982.527104629633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45982.527104629633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45982.527104629633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45982.527104629633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45982.527104629633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45982.527104629633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45982.527104629633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45982.527104629633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45982.527104629633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45982.527104629633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45982.527104629633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45982.527104629633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45982.527104629633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45982.527104629633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45982.527104629633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45982.527104629633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45982.527104629633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45982.527104629633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45982.527104629633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45982.527104629633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45982.527104629633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45982.527104629633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45982.527104629633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45982.527104629633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45982.527104629633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45982.527104629633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45982.527104629633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45982.527104629633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45982.527104629633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45982.527104629633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45982.527104629633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45982.527104629633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45982.527104629633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45982.527104629633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45982.527104629633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45982.527104629633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45982.527104629633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45982.527104629633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45982.527104629633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45982.527104629633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45982.527104629633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45982.527104629633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45982.527104629633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45982.527104629633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45982.527104629633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45982.527104629633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45982.527104629633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45982.527104629633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45982.527104629633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45982.527104629633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45982.527104629633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45982.527104629633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45982.527104629633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45982.527104629633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45982.527104629633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45982.527104629633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45982.527104629633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45982.527104629633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45982.527104629633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45982.527104629633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45982.527104629633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45982.527104629633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45982.527104629633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45982.527104629633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45982.527104629633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45982.527104629633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45982.527104629633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45982.527104629633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45982.527104629633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45982.527104629633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45982.527104629633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45982.527104629633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45982.527104629633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45982.527104629633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45982.527104629633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45982.527104629633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45982.527104629633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45982.527104629633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45982.527104629633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45982.527104629633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45982.527104629633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45982.527104629633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45982.527104629633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45982.527104629633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45982.527104629633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45982.527104629633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45982.527104629633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45982.527104629633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45982.527104629633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45982.527104629633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45982.527104629633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45982.527104629633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45982.527104629633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45982.527104629633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45982.527104629633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45982.527104629633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45982.527104629633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45982.527104629633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45982.527104629633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45982.527104629633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45982.527104629633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45982.527104629633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45982.527104629633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45982.527104629633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45982.527104629633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45982.527104629633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45982.527104629633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45982.527104629633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45982.527104629633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45982.527104629633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45982.527104629633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45982.527104629633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45982.527104629633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45982.527104629633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45982.527104629633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45982.527104629633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45982.527104629633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45982.527104629633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45982.527104629633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45982.527104629633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45982.527104629633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45982.527104629633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45982.527104629633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45982.527104629633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45982.527104629633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45982.527104629633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45982.527104629633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45982.527104629633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45982.527104629633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45982.527104629633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45982.527104629633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45982.527104629633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45982.527104629633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45982.527104629633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45982.527104629633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45982.527104629633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45982.527104629633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45982.527104629633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45982.527104629633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45982.527104629633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45982.527104629633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45982.527104629633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45982.527104629633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45982.527104629633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45982.527104629633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45982.527104629633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45982.527104629633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45982.527104629633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45982.527104629633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45982.527104629633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45982.527104629633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45982.527104629633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45982.527104629633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45982.527104629633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45982.527104629633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45982.527104629633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45982.527104629633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45982.527104629633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45982.527104629633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45982.527104629633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45982.527104629633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45982.527104629633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45982.527104629633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45982.527104629633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45982.527104629633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45982.527104629633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45982.527104629633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45982.527104629633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45982.527104629633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45982.527104629633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45982.527104629633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45982.527104629633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45982.527104629633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45982.527104629633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45982.527104629633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45982.527104629633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45982.527104629633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45982.527104629633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45982.527104629633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45982.527104629633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45982.527104629633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45982.527104629633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45982.527104629633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45982.527104629633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45982.527104629633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45982.527104629633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45982.527104629633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45982.527104629633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45982.527104629633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45982.527104629633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45982.527104629633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45982.527104629633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45982.527104629633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45982.527104629633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45982.527104629633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45982.527104629633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45982.527104629633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45982.527104629633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45982.527104629633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45982.527104629633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45982.527104629633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45982.527104629633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45982.527104629633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45982.527104629633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45982.527104629633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45982.527104629633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45982.527104629633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45982.527104629633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45982.527104629633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45982.527104629633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45982.527104629633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45982.527104629633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45982.527104629633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45982.527104629633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45982.527104629633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45982.527104629633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45982.527104629633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45982.527104629633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45982.527104629633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45982.527104629633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45982.527104629633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45982.527104629633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45982.527104629633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45982.527104629633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45982.527104629633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45982.527104629633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45982.527104629633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45982.527104629633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45982.527104629633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45982.527104629633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45982.527104629633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45982.527104629633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45982.527104629633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45982.527104629633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45982.527104629633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45982.527104629633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45982.527104629633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45982.527104629633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45982.527104629633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45982.527104629633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45982.527104629633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45982.527104629633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45982.527104629633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45982.527104629633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45982.527104629633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45982.527104629633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45982.527104629633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45982.527104629633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45982.527104629633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45982.527104629633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45982.527104629633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45982.527104629633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45982.527104629633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45982.527104629633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45982.527104629633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45982.527104629633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45982.527104629633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45982.527104629633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45982.527104629633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45982.527104629633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45982.527104629633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45982.527104629633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45982.527104629633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45982.527104629633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45982.527104629633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45982.527104629633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45982.527104629633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45982.527104629633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45982.527104629633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45982.527104629633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45982.527104629633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45982.527104629633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45982.527104629633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45982.527104629633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45982.527104629633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45982.527104629633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45982.527104629633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45982.527104629633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45982.527104629633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45982.527104629633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45982.527104629633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45982.527104629633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45982.527104629633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45982.527104629633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45982.527104629633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45982.527104629633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45982.527104629633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45982.527104629633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45982.527104629633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45982.527104629633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45982.527104629633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45982.527104629633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45982.527104629633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45982.527104629633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45982.527104629633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45982.527104629633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45982.527104629633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45982.527104629633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45982.527104629633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45982.527104629633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45982.527104629633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45982.527104629633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45982.527104629633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45982.527104629633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45982.527104629633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45982.527104629633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45982.527104629633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45982.527104629633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45982.527104629633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45982.527104629633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45982.527104629633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45982.527104629633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45982.527104629633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45982.527104629633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45982.527104629633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45982.527104629633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45982.527104629633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45982.527104629633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45982.527104629633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45982.527104629633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45982.527104629633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45982.527104629633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45982.527104629633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45982.527104629633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45982.527104629633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45982.527104629633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45982.527104629633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45982.527104629633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45982.527104629633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45982.527104629633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45982.527104629633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45982.527104629633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45982.527104629633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45982.527104629633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45982.527104629633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45982.527104629633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45982.527104629633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45982.527104629633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45982.527104629633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45982.527104629633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45982.527104629633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45982.527104629633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45982.527104629633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45982.527104629633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45982.527104629633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45982.527104629633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45982.527104629633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45982.527104629633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45982.527104629633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45982.527104629633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45982.527104629633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45982.527104629633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45982.527104629633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45982.527104629633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45982.527104629633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45982.527104629633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45982.527104629633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45982.527104629633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45982.527104629633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45982.527104629633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45982.527104629633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45982.527104629633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45982.527104629633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45982.527104629633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45982.527104629633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45982.527104629633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45982.527104629633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45982.527104629633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45982.527104629633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45982.527104629633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45982.527104629633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45982.527104629633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45982.527104629633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45982.527104629633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45982.527104629633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45982.527104629633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45982.527104629633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45982.527104629633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45982.527104629633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45982.527104629633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45982.527104629633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45982.527104629633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45982.527104629633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45982.527104629633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45982.527104629633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45982.527104629633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45982.527104629633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45982.527104629633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45982.527104629633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45982.527104629633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45982.527104629633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45982.527104629633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45982.527104629633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45982.527104629633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45982.527104629633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45982.527104629633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45982.527104629633</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90.695044444444648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56.338227314816322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33.865993518520554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5.0123013888951391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1.1538060185193899</v>
      </c>
      <c r="H6" s="128">
        <v>45981.360798611109</v>
      </c>
      <c r="I6" s="109" t="str">
        <f>IFERROR(VLOOKUP(D6,DB!A:F,6,0),"")</f>
        <v>SCECO</v>
      </c>
      <c r="J6" s="109" t="str">
        <f>IFERROR(VLOOKUP(D6,DB!A:G,7,0),"")</f>
        <v>Dead</v>
      </c>
      <c r="K6" s="109" t="s">
        <v>39117</v>
      </c>
      <c r="L6" s="109" t="str">
        <f>IFERROR(VLOOKUP(D6,DB!A:I,9,0),"")</f>
        <v>Latis</v>
      </c>
    </row>
    <row r="7" spans="1:13" ht="15.75">
      <c r="A7" s="109"/>
      <c r="B7" s="109" t="str">
        <f>IFERROR(VLOOKUP(D7,DB!A:K,11,0),"")</f>
        <v/>
      </c>
      <c r="C7" s="109"/>
      <c r="D7" s="149"/>
      <c r="E7" s="109"/>
      <c r="F7" s="109"/>
      <c r="G7" s="111">
        <f ca="1">IFERROR(NOW()-F7,"")</f>
        <v>45982.527104629633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45982.527104629633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45982.527104629633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45982.527104629633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45982.527104629633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45982.527104629633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45982.527104629633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45982.527104629633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45982.527104629633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45982.527104629633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45982.527104629633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45982.527104629633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45982.527104629633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45982.527104629633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45982.527104629633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45982.527104629633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45982.527104629633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45982.527104629633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45982.527104629633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45982.527104629633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45982.527104629633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45982.527104629633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45982.527104629633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45982.527104629633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45982.527104629633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45982.527104629633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45982.527104629633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45982.527104629633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45982.527104629633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45982.527104629633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45982.527104629633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45982.527104629633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45982.527104629633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45982.527104629633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45982.527104629633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45982.527104629633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45982.527104629633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45982.527104629633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45982.527104629633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45982.527104629633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45982.527104629633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45982.527104629633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45982.527104629633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45982.527104629633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45982.527104629633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45982.527104629633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45982.527104629633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45982.527104629633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45982.527104629633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45982.527104629633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45982.527104629633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45982.527104629633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45982.527104629633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45982.527104629633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45982.527104629633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45982.527104629633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45982.527104629633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45982.527104629633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45982.527104629633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45982.527104629633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45982.527104629633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45982.527104629633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45982.527104629633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45982.527104629633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45982.527104629633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45982.527104629633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45982.527104629633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45982.527104629633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45982.527104629633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45982.527104629633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45982.527104629633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45982.527104629633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45982.527104629633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45982.527104629633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45982.527104629633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45982.527104629633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45982.527104629633</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45982.527104629633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45982.527104629633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45982.527104629633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45982.527104629633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45982.527104629633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45982.527104629633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45982.527104629633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45982.527104629633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45982.527104629633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45982.527104629633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45982.527104629633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45982.527104629633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45982.527104629633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45982.527104629633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45982.527104629633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45982.527104629633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45982.527104629633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45982.527104629633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45982.527104629633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45982.527104629633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45982.527104629633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45982.527104629633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45982.527104629633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45982.527104629633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45982.527104629633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45982.527104629633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45982.527104629633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45982.527104629633</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50"/>
      <c r="E2" s="109"/>
      <c r="F2" s="121"/>
      <c r="G2" s="104">
        <f t="shared" ref="G2:G31" ca="1" si="0">IFERROR(NOW()-F2,"-")</f>
        <v>45982.527104629633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45982.527104629633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45982.527104629633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45982.527104629633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45982.527104629633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45982.527104629633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45982.527104629633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45982.527104629633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45982.527104629633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45982.527104629633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45982.527104629633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45982.527104629633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45982.527104629633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45982.527104629633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45982.527104629633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45982.527104629633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45982.527104629633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45982.527104629633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45982.527104629633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45982.527104629633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45982.527104629633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45982.527104629633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45982.527104629633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45982.527104629633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45982.527104629633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45982.527104629633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45982.527104629633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45982.527104629633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45982.527104629633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45982.527104629633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