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99" documentId="120_S{2AC9BD13-BADA-5192-A53E-5A8FF88502F6}" xr6:coauthVersionLast="47" xr6:coauthVersionMax="47" xr10:uidLastSave="{B6656948-CB2F-434B-96AF-340EA49D8AC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<sst xmlns="http://schemas.openxmlformats.org/spreadsheetml/2006/main" count="180273" uniqueCount="39121">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</sst>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305.91134710648475</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45968.859773032411</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45968.859773032411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45968.859773032411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45968.859773032411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45968.859773032411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45968.859773032411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45968.859773032411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45968.859773032411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45968.859773032411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45968.859773032411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45968.859773032411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45968.859773032411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45968.859773032411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45968.859773032411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45968.859773032411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45968.859773032411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45968.859773032411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45968.859773032411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45968.859773032411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45968.859773032411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45968.859773032411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45968.859773032411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45968.859773032411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45968.859773032411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45968.859773032411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45968.859773032411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45968.859773032411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45968.859773032411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45968.859773032411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45968.859773032411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45968.859773032411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45968.859773032411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45968.859773032411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45968.859773032411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45968.859773032411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45968.859773032411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45968.859773032411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45968.859773032411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45968.859773032411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45968.859773032411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45968.859773032411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45968.859773032411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45968.859773032411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45968.859773032411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45968.859773032411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45968.859773032411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45968.859773032411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45968.859773032411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45968.859773032411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45968.859773032411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45968.859773032411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45968.859773032411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45968.859773032411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45968.859773032411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45968.859773032411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45968.859773032411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45968.859773032411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45968.859773032411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45968.859773032411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45968.859773032411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45968.859773032411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45968.859773032411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45968.859773032411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45968.859773032411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45968.859773032411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45968.859773032411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45968.859773032411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45968.859773032411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45968.859773032411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45968.859773032411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45968.859773032411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45968.859773032411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45968.859773032411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45968.859773032411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45968.859773032411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45968.859773032411</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45968.859773032411</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tabSelected="1" workbookViewId="0">
      <selection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143.85993506944942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45968.859773032411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45968.859773032411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45968.859773032411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45968.859773032411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45968.859773032411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45968.859773032411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45968.859773032411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45968.859773032411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R2</v>
      </c>
      <c r="C12" s="18"/>
      <c r="D12" s="18" t="s">
        <v>24493</v>
      </c>
      <c r="E12" s="103"/>
      <c r="F12" s="104"/>
      <c r="G12" s="105">
        <f ca="1">IFERROR(NOW()-F12,"-")</f>
        <v>45968.859773032411</v>
      </c>
      <c r="H12" s="104"/>
      <c r="I12" s="18" t="str">
        <f>IFERROR(VLOOKUP(D12,DB!A:F,6,0),"")</f>
        <v>SCECO</v>
      </c>
      <c r="J12" s="18" t="str">
        <f>IFERROR(VLOOKUP(D12,DB!A:G,7,0),"")</f>
        <v>Vandalized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45968.859773032411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45968.859773032411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45968.859773032411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45968.859773032411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45968.859773032411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45968.859773032411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45968.859773032411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45968.859773032411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45968.859773032411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45968.859773032411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45968.859773032411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45968.859773032411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45968.859773032411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45968.859773032411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45968.859773032411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45968.859773032411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45968.859773032411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45968.859773032411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45968.859773032411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45968.859773032411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45968.859773032411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45968.859773032411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45968.859773032411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45968.859773032411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45968.859773032411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45968.859773032411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45968.859773032411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45968.859773032411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45968.859773032411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45968.859773032411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45968.859773032411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45968.859773032411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45968.859773032411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45968.859773032411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45968.859773032411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45968.859773032411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45968.859773032411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45968.859773032411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45968.859773032411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45968.859773032411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45968.859773032411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45968.859773032411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45968.859773032411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45968.859773032411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45968.859773032411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45968.859773032411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45968.859773032411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45968.859773032411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45968.859773032411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45968.859773032411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45968.859773032411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45968.859773032411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45968.859773032411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45968.859773032411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45968.859773032411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45968.859773032411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45968.859773032411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45968.859773032411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45968.859773032411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45968.859773032411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45968.859773032411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45968.859773032411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45968.859773032411</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45968.859773032411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45968.859773032411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45968.859773032411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45968.859773032411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45968.859773032411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45968.859773032411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45968.859773032411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45968.859773032411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45968.859773032411</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45968.859773032411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45968.859773032411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45968.859773032411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45968.859773032411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45968.859773032411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45968.859773032411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45968.859773032411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45968.859773032411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45968.859773032411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45968.859773032411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45968.859773032411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45968.859773032411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45968.859773032411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45968.859773032411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45968.859773032411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45968.859773032411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45968.859773032411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45968.859773032411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45968.859773032411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45968.859773032411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45968.859773032411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45968.859773032411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45968.859773032411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45968.859773032411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45968.859773032411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45968.859773032411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45968.859773032411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45968.859773032411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45968.859773032411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45968.859773032411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45968.859773032411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45968.859773032411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45968.859773032411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45968.859773032411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45968.859773032411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45968.859773032411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45968.859773032411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45968.859773032411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45968.859773032411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45968.859773032411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45968.859773032411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45968.859773032411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45968.859773032411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45968.859773032411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45968.859773032411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45968.859773032411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45968.859773032411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45968.859773032411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45968.859773032411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45968.859773032411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45968.859773032411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45968.859773032411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45968.859773032411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45968.859773032411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45968.859773032411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45968.859773032411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45968.859773032411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45968.859773032411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45968.859773032411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45968.859773032411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45968.859773032411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45968.859773032411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45968.859773032411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45968.859773032411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45968.859773032411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45968.859773032411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45968.859773032411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45968.859773032411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45968.859773032411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45968.859773032411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45968.859773032411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45968.859773032411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45968.859773032411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45968.859773032411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45968.859773032411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45968.859773032411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45968.859773032411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45968.859773032411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45968.859773032411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45968.859773032411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45968.859773032411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45968.859773032411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45968.859773032411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45968.859773032411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45968.859773032411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45968.859773032411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45968.859773032411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45968.859773032411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45968.859773032411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45968.859773032411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45968.859773032411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45968.859773032411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45968.859773032411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45968.859773032411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45968.859773032411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45968.859773032411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45968.859773032411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45968.859773032411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45968.859773032411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45968.859773032411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45968.859773032411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45968.859773032411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45968.859773032411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45968.859773032411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45968.859773032411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45968.859773032411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45968.859773032411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45968.859773032411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45968.859773032411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45968.859773032411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45968.859773032411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45968.859773032411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45968.859773032411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45968.859773032411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45968.859773032411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45968.859773032411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45968.859773032411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45968.859773032411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45968.859773032411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45968.859773032411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45968.859773032411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45968.859773032411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45968.859773032411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45968.859773032411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45968.859773032411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45968.859773032411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45968.859773032411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45968.859773032411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45968.859773032411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45968.859773032411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45968.859773032411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45968.859773032411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45968.859773032411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45968.859773032411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45968.859773032411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45968.859773032411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45968.859773032411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45968.859773032411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45968.859773032411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45968.859773032411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45968.859773032411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45968.859773032411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45968.859773032411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45968.859773032411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45968.859773032411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45968.859773032411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45968.859773032411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45968.859773032411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45968.859773032411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45968.859773032411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45968.859773032411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45968.859773032411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45968.859773032411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45968.859773032411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45968.859773032411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45968.859773032411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45968.859773032411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45968.859773032411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45968.859773032411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45968.859773032411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45968.859773032411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45968.859773032411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45968.859773032411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45968.859773032411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45968.859773032411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45968.859773032411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45968.859773032411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45968.859773032411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45968.859773032411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45968.859773032411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45968.859773032411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45968.859773032411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45968.859773032411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45968.859773032411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45968.859773032411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45968.859773032411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45968.859773032411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45968.859773032411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45968.859773032411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45968.859773032411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45968.859773032411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45968.859773032411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45968.859773032411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45968.859773032411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45968.859773032411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45968.859773032411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45968.859773032411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45968.859773032411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45968.859773032411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45968.859773032411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45968.859773032411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45968.859773032411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45968.859773032411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45968.859773032411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45968.859773032411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45968.859773032411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45968.859773032411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45968.859773032411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45968.859773032411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45968.859773032411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45968.859773032411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45968.859773032411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45968.859773032411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45968.859773032411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45968.859773032411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45968.859773032411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45968.859773032411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45968.859773032411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45968.859773032411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45968.859773032411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45968.859773032411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45968.859773032411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45968.859773032411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45968.859773032411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45968.859773032411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45968.859773032411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45968.859773032411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45968.859773032411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45968.859773032411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45968.859773032411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45968.859773032411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45968.859773032411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45968.859773032411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45968.859773032411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45968.859773032411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45968.859773032411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45968.859773032411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45968.859773032411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45968.859773032411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45968.859773032411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45968.859773032411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45968.859773032411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45968.859773032411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45968.859773032411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45968.859773032411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45968.859773032411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45968.859773032411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45968.859773032411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45968.859773032411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45968.859773032411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45968.859773032411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45968.859773032411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45968.859773032411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45968.859773032411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45968.859773032411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45968.859773032411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45968.859773032411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45968.859773032411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45968.859773032411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45968.859773032411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45968.859773032411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45968.859773032411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45968.859773032411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45968.859773032411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45968.859773032411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45968.859773032411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45968.859773032411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45968.859773032411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45968.859773032411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45968.859773032411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45968.859773032411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45968.859773032411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45968.859773032411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45968.859773032411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45968.859773032411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45968.859773032411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45968.859773032411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45968.859773032411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45968.859773032411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45968.859773032411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45968.859773032411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45968.859773032411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45968.859773032411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45968.859773032411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45968.859773032411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45968.859773032411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45968.859773032411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45968.859773032411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45968.859773032411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45968.859773032411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45968.859773032411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45968.859773032411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45968.859773032411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45968.859773032411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45968.859773032411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45968.859773032411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45968.859773032411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45968.859773032411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45968.859773032411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45968.859773032411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45968.859773032411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45968.859773032411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45968.859773032411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45968.859773032411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45968.859773032411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45968.859773032411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45968.859773032411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45968.859773032411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45968.859773032411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45968.859773032411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45968.859773032411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45968.859773032411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45968.859773032411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45968.859773032411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45968.859773032411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45968.859773032411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45968.859773032411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45968.859773032411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45968.859773032411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45968.859773032411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45968.859773032411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45968.859773032411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45968.859773032411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45968.859773032411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45968.859773032411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45968.859773032411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45968.859773032411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45968.859773032411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45968.859773032411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45968.859773032411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45968.859773032411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45968.859773032411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45968.859773032411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45968.859773032411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45968.859773032411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45968.859773032411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45968.859773032411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45968.859773032411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45968.859773032411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45968.859773032411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45968.859773032411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45968.859773032411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45968.859773032411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45968.859773032411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45968.859773032411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45968.859773032411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45968.859773032411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45968.859773032411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45968.859773032411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45968.859773032411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45968.859773032411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45968.859773032411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45968.859773032411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45968.859773032411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45968.859773032411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45968.859773032411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45968.859773032411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45968.859773032411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45968.859773032411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45968.859773032411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45968.859773032411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45968.859773032411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45968.859773032411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45968.859773032411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45968.859773032411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45968.859773032411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45968.859773032411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45968.859773032411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45968.859773032411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45968.859773032411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45968.859773032411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45968.859773032411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45968.859773032411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45968.859773032411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45968.859773032411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45968.859773032411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45968.859773032411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45968.859773032411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45968.859773032411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45968.859773032411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45968.859773032411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45968.859773032411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45968.859773032411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45968.859773032411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45968.859773032411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45968.859773032411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45968.859773032411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45968.859773032411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45968.859773032411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45968.859773032411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45968.859773032411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45968.859773032411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45968.859773032411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45968.859773032411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45968.859773032411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45968.859773032411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45968.859773032411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45968.859773032411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45968.859773032411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45968.859773032411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45968.859773032411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45968.859773032411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45968.859773032411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45968.859773032411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45968.859773032411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45968.859773032411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45968.859773032411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45968.859773032411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45968.859773032411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45968.859773032411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45968.859773032411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45968.859773032411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45968.859773032411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45968.859773032411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45968.859773032411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45968.859773032411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45968.859773032411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45968.859773032411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45968.859773032411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45968.859773032411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45968.859773032411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45968.859773032411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45968.859773032411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45968.859773032411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45968.859773032411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45968.859773032411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45968.859773032411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45968.859773032411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45968.859773032411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45968.859773032411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45968.859773032411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45968.859773032411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45968.859773032411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45968.859773032411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45968.859773032411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45968.859773032411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45968.859773032411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45968.859773032411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45968.859773032411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45968.859773032411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45968.859773032411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45968.859773032411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45968.859773032411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45968.859773032411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45968.859773032411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45968.859773032411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45968.859773032411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45968.859773032411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45968.859773032411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45968.859773032411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45968.859773032411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45968.859773032411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45968.859773032411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45968.859773032411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45968.859773032411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45968.859773032411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45968.859773032411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45968.859773032411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45968.859773032411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45968.859773032411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45968.859773032411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45968.859773032411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45968.859773032411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45968.859773032411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45968.859773032411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45968.859773032411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45968.859773032411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45968.859773032411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45968.859773032411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45968.859773032411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45968.859773032411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45968.859773032411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45968.859773032411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45968.859773032411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45968.859773032411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45968.859773032411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45968.859773032411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45968.859773032411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45968.859773032411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45968.859773032411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45968.859773032411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45968.859773032411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45968.859773032411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45968.859773032411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45968.859773032411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45968.859773032411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45968.859773032411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45968.859773032411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45968.859773032411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45968.859773032411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45968.859773032411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45968.859773032411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45968.859773032411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45968.859773032411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45968.859773032411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45968.859773032411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45968.859773032411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45968.859773032411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45968.859773032411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45968.859773032411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45968.859773032411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45968.859773032411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45968.859773032411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45968.859773032411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45968.859773032411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45968.859773032411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45968.859773032411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45968.859773032411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45968.859773032411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45968.859773032411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45968.859773032411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45968.859773032411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45968.859773032411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45968.859773032411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45968.859773032411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45968.859773032411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45968.859773032411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45968.859773032411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45968.859773032411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45968.859773032411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45968.859773032411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45968.859773032411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45968.859773032411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45968.859773032411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45968.859773032411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45968.859773032411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45968.859773032411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45968.859773032411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45968.859773032411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45968.859773032411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45968.859773032411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45968.859773032411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45968.859773032411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45968.859773032411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45968.859773032411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45968.859773032411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45968.859773032411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45968.859773032411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45968.859773032411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45968.859773032411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45968.859773032411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45968.859773032411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45968.859773032411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45968.859773032411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45968.859773032411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45968.859773032411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45968.859773032411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45968.859773032411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45968.859773032411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45968.859773032411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45968.859773032411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45968.859773032411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45968.859773032411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45968.859773032411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45968.859773032411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45968.859773032411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45968.859773032411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45968.859773032411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45968.859773032411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45968.859773032411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45968.859773032411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45968.859773032411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45968.859773032411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45968.859773032411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45968.859773032411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45968.859773032411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45968.859773032411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45968.859773032411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45968.859773032411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45968.859773032411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45968.859773032411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45968.859773032411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45968.859773032411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45968.859773032411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45968.859773032411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45968.859773032411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45968.859773032411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45968.859773032411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45968.859773032411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45968.859773032411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45968.859773032411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45968.859773032411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45968.859773032411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45968.859773032411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45968.859773032411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45968.859773032411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45968.859773032411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45968.859773032411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45968.859773032411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45968.859773032411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45968.859773032411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45968.859773032411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45968.859773032411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45968.859773032411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45968.859773032411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45968.859773032411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45968.859773032411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45968.859773032411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45968.859773032411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45968.859773032411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45968.859773032411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45968.859773032411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45968.859773032411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45968.859773032411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45968.859773032411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45968.859773032411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45968.859773032411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45968.859773032411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45968.859773032411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45968.859773032411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45968.859773032411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45968.859773032411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45968.859773032411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45968.859773032411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45968.859773032411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45968.859773032411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45968.859773032411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45968.859773032411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45968.859773032411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45968.859773032411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45968.859773032411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45968.859773032411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45968.859773032411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45968.859773032411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45968.859773032411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45968.859773032411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45968.859773032411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45968.859773032411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45968.859773032411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45968.859773032411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45968.859773032411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45968.859773032411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45968.859773032411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45968.859773032411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45968.859773032411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45968.859773032411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45968.859773032411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45968.859773032411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45968.859773032411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45968.859773032411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45968.859773032411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45968.859773032411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45968.859773032411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45968.859773032411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45968.859773032411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45968.859773032411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45968.859773032411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45968.859773032411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45968.859773032411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45968.859773032411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45968.859773032411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45968.859773032411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45968.859773032411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45968.859773032411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45968.859773032411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45968.859773032411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45968.859773032411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45968.859773032411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45968.859773032411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45968.859773032411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45968.859773032411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45968.859773032411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45968.859773032411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45968.859773032411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45968.859773032411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45968.859773032411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45968.859773032411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45968.859773032411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45968.859773032411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45968.859773032411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45968.859773032411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45968.859773032411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45968.859773032411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45968.859773032411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45968.859773032411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45968.859773032411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45968.859773032411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45968.859773032411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45968.859773032411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45968.859773032411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45968.859773032411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45968.859773032411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45968.859773032411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45968.859773032411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45968.859773032411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45968.859773032411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45968.859773032411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45968.859773032411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45968.859773032411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45968.859773032411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45968.859773032411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45968.859773032411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45968.859773032411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45968.859773032411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45968.859773032411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45968.859773032411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45968.859773032411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45968.859773032411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45968.859773032411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45968.859773032411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45968.859773032411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45968.859773032411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45968.859773032411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45968.859773032411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45968.859773032411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45968.859773032411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45968.859773032411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45968.859773032411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45968.859773032411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45968.859773032411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45968.859773032411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45968.859773032411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45968.859773032411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45968.859773032411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45968.859773032411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45968.859773032411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45968.859773032411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45968.859773032411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45968.859773032411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45968.859773032411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45968.859773032411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45968.859773032411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45968.859773032411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45968.859773032411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45968.859773032411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45968.859773032411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45968.859773032411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45968.859773032411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45968.859773032411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45968.859773032411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45968.859773032411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45968.859773032411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45968.859773032411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45968.859773032411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45968.859773032411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45968.859773032411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45968.859773032411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45968.859773032411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45968.859773032411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45968.859773032411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45968.859773032411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45968.859773032411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45968.859773032411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45968.859773032411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45968.859773032411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45968.859773032411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45968.859773032411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45968.859773032411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45968.859773032411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45968.859773032411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45968.859773032411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45968.859773032411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45968.859773032411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45968.859773032411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45968.859773032411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45968.859773032411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45968.859773032411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45968.859773032411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45968.859773032411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45968.859773032411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45968.859773032411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45968.859773032411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45968.859773032411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45968.859773032411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45968.859773032411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45968.859773032411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45968.859773032411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45968.859773032411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45968.859773032411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45968.859773032411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45968.859773032411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45968.859773032411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45968.859773032411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45968.859773032411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45968.859773032411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45968.859773032411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45968.859773032411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45968.859773032411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45968.859773032411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45968.859773032411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45968.859773032411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45968.859773032411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45968.859773032411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45968.859773032411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45968.859773032411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45968.859773032411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45968.859773032411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45968.859773032411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45968.859773032411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45968.859773032411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45968.859773032411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45968.859773032411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45968.859773032411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45968.859773032411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45968.859773032411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45968.859773032411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45968.859773032411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45968.859773032411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45968.859773032411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45968.859773032411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45968.859773032411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45968.859773032411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45968.859773032411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45968.859773032411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45968.859773032411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45968.859773032411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45968.859773032411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45968.859773032411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45968.859773032411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45968.859773032411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45968.859773032411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45968.859773032411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45968.859773032411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45968.859773032411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45968.859773032411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45968.859773032411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45968.859773032411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45968.859773032411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45968.859773032411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45968.859773032411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45968.859773032411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45968.859773032411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45968.859773032411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45968.859773032411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45968.859773032411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45968.859773032411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45968.859773032411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45968.859773032411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45968.859773032411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45968.859773032411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45968.859773032411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45968.859773032411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45968.859773032411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45968.859773032411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45968.859773032411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45968.859773032411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45968.859773032411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45968.859773032411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45968.859773032411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45968.859773032411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45968.859773032411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45968.859773032411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45968.859773032411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45968.859773032411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45968.859773032411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45968.859773032411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45968.859773032411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45968.859773032411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45968.859773032411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45968.859773032411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45968.859773032411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45968.859773032411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45968.859773032411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45968.859773032411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45968.859773032411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45968.859773032411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45968.859773032411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45968.859773032411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45968.859773032411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45968.859773032411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45968.859773032411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45968.859773032411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45968.859773032411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45968.859773032411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45968.859773032411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45968.859773032411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45968.859773032411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45968.859773032411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45968.859773032411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45968.859773032411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45968.859773032411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45968.859773032411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45968.859773032411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45968.859773032411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45968.859773032411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45968.859773032411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45968.859773032411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45968.859773032411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45968.859773032411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45968.859773032411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45968.859773032411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45968.859773032411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45968.859773032411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45968.859773032411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45968.859773032411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45968.859773032411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45968.859773032411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45968.859773032411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45968.859773032411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45968.859773032411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45968.859773032411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45968.859773032411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45968.859773032411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45968.859773032411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45968.859773032411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45968.859773032411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45968.859773032411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45968.859773032411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45968.859773032411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45968.859773032411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45968.859773032411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45968.859773032411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45968.859773032411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45968.859773032411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45968.859773032411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45968.859773032411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45968.859773032411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45968.859773032411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45968.859773032411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45968.859773032411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45968.859773032411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45968.859773032411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45968.859773032411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45968.859773032411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45968.859773032411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45968.859773032411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45968.859773032411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45968.859773032411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45968.859773032411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45968.859773032411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45968.859773032411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45968.859773032411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45968.859773032411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45968.859773032411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45968.859773032411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45968.859773032411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45968.859773032411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45968.859773032411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45968.859773032411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45968.859773032411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45968.859773032411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45968.859773032411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45968.859773032411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45968.859773032411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45968.859773032411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45968.859773032411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45968.859773032411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45968.859773032411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45968.859773032411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45968.859773032411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45968.859773032411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45968.859773032411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45968.859773032411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45968.859773032411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45968.859773032411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45968.859773032411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45968.859773032411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45968.859773032411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45968.859773032411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45968.859773032411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45968.859773032411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45968.859773032411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45968.859773032411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45968.859773032411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45968.859773032411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45968.859773032411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45968.859773032411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45968.859773032411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45968.859773032411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45968.859773032411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45968.859773032411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45968.859773032411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45968.859773032411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45968.859773032411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45968.859773032411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45968.859773032411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45968.859773032411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45968.859773032411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45968.859773032411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45968.859773032411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45968.859773032411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45968.859773032411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45968.859773032411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45968.859773032411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45968.859773032411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45968.859773032411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45968.859773032411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45968.859773032411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45968.859773032411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45968.859773032411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45968.859773032411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45968.859773032411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45968.859773032411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45968.859773032411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45968.859773032411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45968.859773032411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45968.859773032411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45968.859773032411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45968.859773032411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45968.859773032411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45968.859773032411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45968.859773032411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45968.859773032411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45968.859773032411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45968.859773032411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45968.859773032411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45968.859773032411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45968.859773032411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45968.859773032411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45968.859773032411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45968.859773032411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45968.859773032411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45968.859773032411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45968.859773032411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45968.859773032411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45968.859773032411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45968.859773032411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45968.859773032411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45968.859773032411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45968.859773032411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45968.859773032411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45968.859773032411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45968.859773032411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45968.859773032411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45968.859773032411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45968.859773032411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45968.859773032411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45968.859773032411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45968.859773032411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45968.859773032411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45968.859773032411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45968.859773032411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45968.859773032411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45968.859773032411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45968.859773032411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45968.859773032411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45968.859773032411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45968.859773032411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45968.859773032411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45968.859773032411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45968.859773032411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45968.859773032411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45968.859773032411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45968.859773032411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45968.859773032411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45968.859773032411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45968.859773032411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45968.859773032411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45968.859773032411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45968.859773032411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45968.859773032411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45968.859773032411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45968.859773032411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45968.859773032411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45968.859773032411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45968.859773032411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45968.859773032411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45968.859773032411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45968.859773032411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45968.859773032411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45968.859773032411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45968.859773032411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45968.859773032411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45968.859773032411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45968.859773032411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45968.859773032411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45968.859773032411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45968.859773032411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45968.859773032411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45968.859773032411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45968.859773032411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265.37905543981469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36067</v>
      </c>
      <c r="E3" s="95" t="s">
        <v>39021</v>
      </c>
      <c r="F3" s="112"/>
      <c r="G3" s="113">
        <f ca="1">IFERROR(NOW()-F3,"")</f>
        <v>45968.859773032411</v>
      </c>
      <c r="H3" s="112">
        <v>45968.848773148151</v>
      </c>
      <c r="I3" s="108" t="str">
        <f>IFERROR(VLOOKUP(D3,DB!A:F,6,0),"")</f>
        <v>SCECO</v>
      </c>
      <c r="J3" s="150" t="str">
        <f>IFERROR(VLOOKUP(D3,DB!A:G,7,0),"")</f>
        <v>Dead</v>
      </c>
      <c r="K3" s="114" t="s">
        <v>39112</v>
      </c>
      <c r="L3" s="110" t="str">
        <f>IFERROR(VLOOKUP(D3,DB!A:I,9,0),"")</f>
        <v>Latis</v>
      </c>
    </row>
    <row r="4" spans="1:16" ht="15" customHeight="1">
      <c r="A4" s="108"/>
      <c r="B4" s="108" t="str">
        <f>IFERROR(VLOOKUP(D4,DB!A:K,11,0),"")</f>
        <v/>
      </c>
      <c r="C4" s="109"/>
      <c r="D4" s="92"/>
      <c r="E4" s="111"/>
      <c r="F4" s="112"/>
      <c r="G4" s="113">
        <f ca="1">IFERROR(NOW()-F4,"")</f>
        <v>45968.859773032411</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45968.859773032411</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45968.859773032411</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45968.859773032411</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45968.859773032411</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45968.859773032411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45968.859773032411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45968.859773032411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45968.859773032411</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45968.859773032411</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45968.859773032411</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45968.859773032411</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45968.859773032411</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45968.859773032411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45968.859773032411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45968.859773032411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45968.859773032411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45968.859773032411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45968.859773032411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45968.859773032411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45968.859773032411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45968.859773032411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45968.859773032411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45968.859773032411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45968.859773032411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45968.859773032411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45968.859773032411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45968.859773032411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45968.859773032411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45968.859773032411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45968.859773032411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45968.859773032411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45968.859773032411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45968.859773032411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45968.859773032411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45968.859773032411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45968.859773032411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45968.859773032411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45968.859773032411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45968.859773032411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45968.859773032411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45968.859773032411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45968.859773032411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45968.859773032411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45968.859773032411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45968.859773032411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45968.859773032411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45968.859773032411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45968.859773032411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45968.859773032411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45968.859773032411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45968.859773032411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45968.859773032411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45968.859773032411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45968.859773032411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45968.859773032411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45968.859773032411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45968.859773032411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45968.859773032411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45968.859773032411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45968.859773032411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45968.859773032411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45968.859773032411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45968.859773032411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45968.859773032411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45968.859773032411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45968.859773032411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45968.859773032411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45968.859773032411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45968.859773032411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45968.859773032411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45968.859773032411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45968.859773032411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45968.859773032411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45968.859773032411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45968.859773032411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45968.859773032411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45968.859773032411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45968.859773032411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45968.859773032411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45968.859773032411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45968.859773032411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45968.859773032411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45968.859773032411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45968.859773032411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45968.859773032411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45968.859773032411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45968.859773032411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45968.859773032411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45968.859773032411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45968.859773032411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45968.859773032411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45968.859773032411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45968.859773032411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45968.859773032411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45968.859773032411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45968.859773032411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45968.859773032411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45968.859773032411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45968.859773032411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45968.859773032411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45968.859773032411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45968.859773032411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45968.859773032411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45968.859773032411</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77.027712847222574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42.670895717594249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20.198661921298481</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07" t="s">
        <v>39021</v>
      </c>
      <c r="F5" s="132">
        <v>45968.848599537036</v>
      </c>
      <c r="G5" s="133">
        <f ca="1">IFERROR(NOW()-F5,"")</f>
        <v>1.1173495375260245E-2</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45968.859773032411</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45968.859773032411</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45968.859773032411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45968.859773032411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45968.859773032411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45968.859773032411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45968.859773032411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45968.859773032411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45968.859773032411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45968.859773032411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45968.859773032411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45968.859773032411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45968.859773032411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45968.859773032411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45968.859773032411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45968.859773032411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45968.859773032411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45968.859773032411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45968.859773032411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45968.859773032411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45968.859773032411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45968.859773032411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45968.859773032411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45968.859773032411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45968.859773032411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45968.859773032411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45968.859773032411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45968.859773032411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45968.859773032411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45968.859773032411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45968.859773032411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45968.859773032411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45968.859773032411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45968.859773032411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45968.859773032411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45968.859773032411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45968.859773032411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45968.859773032411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45968.859773032411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45968.859773032411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45968.859773032411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45968.859773032411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45968.859773032411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45968.859773032411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45968.859773032411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45968.859773032411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45968.859773032411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45968.859773032411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45968.859773032411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45968.859773032411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45968.859773032411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45968.859773032411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45968.859773032411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45968.859773032411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45968.859773032411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45968.859773032411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45968.859773032411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45968.859773032411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45968.859773032411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45968.859773032411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45968.859773032411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45968.859773032411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45968.859773032411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45968.859773032411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45968.859773032411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45968.859773032411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45968.859773032411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45968.859773032411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45968.859773032411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45968.859773032411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45968.859773032411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45968.859773032411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45968.859773032411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45968.859773032411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45968.859773032411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45968.859773032411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45968.859773032411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45968.859773032411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45968.859773032411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45968.859773032411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45968.859773032411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45968.859773032411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45968.859773032411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45968.859773032411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45968.859773032411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45968.859773032411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45968.859773032411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45968.859773032411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45968.859773032411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45968.859773032411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45968.859773032411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45968.859773032411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45968.859773032411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45968.859773032411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45968.859773032411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45968.859773032411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45968.859773032411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45968.859773032411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45968.859773032411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45968.859773032411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45968.859773032411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45968.859773032411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45968.859773032411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45968.859773032411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45968.859773032411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45968.859773032411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45968.859773032411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45968.859773032411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45968.859773032411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45968.859773032411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45968.859773032411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45968.859773032411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45968.859773032411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45968.859773032411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45968.859773032411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45968.859773032411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45968.859773032411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45968.859773032411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45968.859773032411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45968.859773032411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45968.859773032411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45968.859773032411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45968.859773032411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45968.859773032411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45968.859773032411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45968.859773032411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45968.859773032411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45968.859773032411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45968.859773032411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45968.859773032411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45968.859773032411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45968.859773032411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45968.859773032411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45968.859773032411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45968.859773032411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45968.859773032411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45968.859773032411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45968.859773032411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45968.859773032411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45968.859773032411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45968.859773032411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45968.859773032411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45968.859773032411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45968.859773032411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45968.859773032411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45968.859773032411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45968.859773032411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45968.859773032411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45968.859773032411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45968.859773032411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45968.859773032411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45968.859773032411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45968.859773032411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45968.859773032411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45968.859773032411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45968.859773032411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45968.859773032411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45968.859773032411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45968.859773032411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45968.859773032411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45968.859773032411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45968.859773032411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45968.859773032411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45968.859773032411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45968.859773032411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45968.859773032411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45968.859773032411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45968.859773032411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45968.859773032411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45968.859773032411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45968.859773032411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45968.859773032411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45968.859773032411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45968.859773032411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45968.859773032411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45968.859773032411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45968.859773032411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45968.859773032411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45968.859773032411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45968.859773032411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45968.859773032411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45968.859773032411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45968.859773032411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45968.859773032411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45968.859773032411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45968.859773032411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45968.859773032411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45968.859773032411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45968.859773032411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45968.859773032411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45968.859773032411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45968.859773032411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45968.859773032411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45968.859773032411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45968.859773032411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45968.859773032411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45968.859773032411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45968.859773032411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45968.859773032411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45968.859773032411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45968.859773032411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45968.859773032411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45968.859773032411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45968.859773032411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45968.859773032411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45968.859773032411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45968.859773032411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45968.859773032411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45968.859773032411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45968.859773032411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45968.859773032411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45968.859773032411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45968.859773032411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45968.859773032411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45968.859773032411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45968.859773032411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45968.859773032411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45968.859773032411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45968.859773032411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45968.859773032411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45968.859773032411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45968.859773032411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45968.859773032411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45968.859773032411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45968.859773032411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45968.859773032411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45968.859773032411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45968.859773032411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45968.859773032411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45968.859773032411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45968.859773032411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45968.859773032411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45968.859773032411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45968.859773032411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45968.859773032411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45968.859773032411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45968.859773032411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45968.859773032411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45968.859773032411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45968.859773032411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45968.859773032411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45968.859773032411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45968.859773032411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45968.859773032411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45968.859773032411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45968.859773032411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45968.859773032411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45968.859773032411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45968.859773032411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45968.859773032411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45968.859773032411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45968.859773032411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45968.859773032411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45968.859773032411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45968.859773032411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45968.859773032411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45968.859773032411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45968.859773032411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45968.859773032411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45968.859773032411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45968.859773032411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45968.859773032411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45968.859773032411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45968.859773032411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45968.859773032411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45968.859773032411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45968.859773032411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45968.859773032411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45968.859773032411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45968.859773032411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45968.859773032411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45968.859773032411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45968.859773032411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45968.859773032411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45968.859773032411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45968.859773032411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45968.859773032411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45968.859773032411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45968.859773032411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45968.859773032411</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45968.859773032411</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30961</v>
      </c>
      <c r="E3" s="61"/>
      <c r="F3" s="145"/>
      <c r="G3" s="146">
        <f ca="1">IFERROR(NOW()-F3,"-")</f>
        <v>45968.859773032411</v>
      </c>
      <c r="H3" s="147"/>
      <c r="I3" s="86" t="str">
        <f>IFERROR(VLOOKUP(D3,DB!A:F,6,0),"")</f>
        <v>SCECO</v>
      </c>
      <c r="J3" s="61" t="str">
        <f>IFERROR(VLOOKUP(D3,DB!A:G,7,0),"")</f>
        <v>Dead</v>
      </c>
      <c r="K3" s="148"/>
      <c r="L3" s="149" t="str">
        <f>IFERROR(VLOOKUP(D3,DB!A:I,9,0),"")</f>
        <v>Latis</v>
      </c>
    </row>
    <row r="4" spans="1:12" ht="31.5" customHeight="1">
      <c r="A4" s="86"/>
      <c r="B4" s="61" t="str">
        <f>IFERROR(VLOOKUP(D4,DB!A:K,11,0),"")</f>
        <v/>
      </c>
      <c r="C4" s="61"/>
      <c r="D4" s="61"/>
      <c r="E4" s="61"/>
      <c r="F4" s="145"/>
      <c r="G4" s="146">
        <f ca="1">IFERROR(NOW()-F4,"-")</f>
        <v>45968.859773032411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45968.859773032411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45968.859773032411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45968.859773032411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45968.859773032411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45968.859773032411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45968.859773032411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45968.859773032411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45968.859773032411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45968.859773032411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45968.859773032411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45968.859773032411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45968.859773032411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45968.859773032411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45968.859773032411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45968.859773032411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45968.859773032411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45968.859773032411</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